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ircunscrição I" sheetId="1" r:id="rId4"/>
    <sheet state="visible" name="Circunscrição II" sheetId="2" r:id="rId5"/>
    <sheet state="visible" name="Circunscrição III" sheetId="3" r:id="rId6"/>
    <sheet state="visible" name="Circunscrição IV" sheetId="4" r:id="rId7"/>
    <sheet state="visible" name="Circunscrição V" sheetId="5" r:id="rId8"/>
    <sheet state="visible" name="Circunscrição VI" sheetId="6" r:id="rId9"/>
    <sheet state="visible" name="Circunscrição VII" sheetId="7" r:id="rId10"/>
    <sheet state="visible" name="Circunscrição VIII" sheetId="8" r:id="rId11"/>
    <sheet state="hidden" name="Cálculo da Estimativa" sheetId="9" r:id="rId12"/>
  </sheets>
  <definedNames>
    <definedName localSheetId="7" name="Excel_BuiltIn_Print_Area">'Circunscrição VIII'!$B$34:$L$37</definedName>
    <definedName localSheetId="2" name="Excel_BuiltIn_Print_Titles">'Circunscrição III'!$B$1:$HP$4</definedName>
    <definedName localSheetId="4" name="Excel_BuiltIn_Print_Area">'Circunscrição V'!$B$1:$N$4</definedName>
    <definedName localSheetId="8" name="Excel_BuiltIn_Print_Area">'Circunscrição I'!$B$61:$M$118</definedName>
    <definedName localSheetId="4" name="Excel_BuiltIn_Print_Titles">'Circunscrição V'!$B$1:$HP$4</definedName>
    <definedName localSheetId="8" name="Excel_BuiltIn_Print_Titles">'Cálculo da Estimativa'!$A$1:$HR$4</definedName>
    <definedName localSheetId="6" name="Excel_BuiltIn_Print_Titles">'Circunscrição VII'!$B$1:$HN$4</definedName>
    <definedName localSheetId="5" name="Excel_BuiltIn_Print_Titles">'Circunscrição VI'!$B$1:$HP$4</definedName>
    <definedName localSheetId="3" name="Excel_BuiltIn_Print_Titles">'Circunscrição IV'!$B$1:$HP$4</definedName>
    <definedName localSheetId="0" name="Excel_BuiltIn_Print_Area">'Circunscrição I'!$B$1:$N$5</definedName>
    <definedName localSheetId="7" name="Excel_BuiltIn_Print_Titles">'Circunscrição VIII'!$B$1:$HN$4</definedName>
    <definedName name="Excel_BuiltIn_Print_Area_2_1">'Cálculo da Estimativa'!$A$1:$K$13</definedName>
    <definedName localSheetId="6" name="Excel_BuiltIn_Print_Area">'Circunscrição VII'!$B$1:$M$4</definedName>
    <definedName localSheetId="1" name="Excel_BuiltIn_Print_Titles">'Circunscrição II'!$B$1:$HP$4</definedName>
    <definedName localSheetId="3" name="Excel_BuiltIn_Print_Area">'Circunscrição IV'!$B$58:$M$76</definedName>
    <definedName localSheetId="2" name="Excel_BuiltIn_Print_Area">'Circunscrição III'!$B$34:$M$63</definedName>
    <definedName localSheetId="0" name="Excel_BuiltIn_Print_Titles">'Circunscrição I'!$B$1:$HH$4</definedName>
    <definedName localSheetId="1" name="Excel_BuiltIn_Print_Area">'Circunscrição II'!$B$30:$M$55</definedName>
    <definedName localSheetId="5" name="Excel_BuiltIn_Print_Area">'Circunscrição VI'!$B$24:$M$27</definedName>
  </definedNames>
  <calcPr/>
</workbook>
</file>

<file path=xl/sharedStrings.xml><?xml version="1.0" encoding="utf-8"?>
<sst xmlns="http://schemas.openxmlformats.org/spreadsheetml/2006/main" count="983" uniqueCount="179">
  <si>
    <t>Média ( - )</t>
  </si>
  <si>
    <t>Média ( + )</t>
  </si>
  <si>
    <t>Grupo</t>
  </si>
  <si>
    <t>Item</t>
  </si>
  <si>
    <t>Descrição</t>
  </si>
  <si>
    <t>Carvalho</t>
  </si>
  <si>
    <t>Anjos da Guarda</t>
  </si>
  <si>
    <t>Arkanjos</t>
  </si>
  <si>
    <t>CP 156/2015</t>
  </si>
  <si>
    <t>Ata /2019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</si>
  <si>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</si>
  <si>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</si>
  <si>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</si>
  <si>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</si>
  <si>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</si>
  <si>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</si>
  <si>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</si>
  <si>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</si>
  <si>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</si>
  <si>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</si>
  <si>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FT AMERICANA</t>
  </si>
  <si>
    <t>Instalação</t>
  </si>
  <si>
    <t>Manutenção Mensal</t>
  </si>
  <si>
    <t>VT AMPARO</t>
  </si>
  <si>
    <t>VT ARARAS</t>
  </si>
  <si>
    <t>VT ATIBAIA</t>
  </si>
  <si>
    <t>VT BRAGANÇA PAULISTA</t>
  </si>
  <si>
    <t>ANEXO BARÃO GERALDO</t>
  </si>
  <si>
    <t>VT CAMPO LIMPO PAULISTA</t>
  </si>
  <si>
    <t>VT CAPIVARI</t>
  </si>
  <si>
    <t>VT HORTOLANDIA</t>
  </si>
  <si>
    <t>VT INDAIATUBA</t>
  </si>
  <si>
    <t>VT ITAPIRA</t>
  </si>
  <si>
    <t>VT ITATIBA</t>
  </si>
  <si>
    <t>VT ITU</t>
  </si>
  <si>
    <t>FT JUNDIAÍ</t>
  </si>
  <si>
    <t>VT LEME</t>
  </si>
  <si>
    <t>FT LIMEIRA</t>
  </si>
  <si>
    <t>VT MOGI GUAÇU</t>
  </si>
  <si>
    <t>VT MOGI MIRIM</t>
  </si>
  <si>
    <t>FT PAULÍNIA</t>
  </si>
  <si>
    <t>VTI PEDREIRA</t>
  </si>
  <si>
    <t>FT PIRACICABA</t>
  </si>
  <si>
    <t>VT RIO CLARO</t>
  </si>
  <si>
    <t>VT SALTO</t>
  </si>
  <si>
    <t>VT SANTA BARBARA D'OESTE</t>
  </si>
  <si>
    <t>VT SÃO JOÃO DA BOA VISTA</t>
  </si>
  <si>
    <t>VT DE SUMARÉ</t>
  </si>
  <si>
    <t>ANEXO BETEL</t>
  </si>
  <si>
    <t>It.</t>
  </si>
  <si>
    <t>Valor</t>
  </si>
  <si>
    <t>Unitário Estimado</t>
  </si>
  <si>
    <t>Subtotal</t>
  </si>
  <si>
    <t>TOTAL ESTIMADO INSTALAÇÃO (CIRCUNSCRIÇÃO I)</t>
  </si>
  <si>
    <t>TOTAL ESTIMADO MANUTENÇÃO MENSAL (CIRCUNSCRIÇÃO I)</t>
  </si>
  <si>
    <t>TOTAL ESTIMADO INSTALAÇÃO (TODAS CIRCUNSCRIÇÕES)</t>
  </si>
  <si>
    <t>TOTAL ESTIMADO MANUTENÇÃO MENSAL (TODAS CIRCUNSCRIÇÕES)</t>
  </si>
  <si>
    <t>TOTAL ESTIMADO INSTALAÇÃO MÉDIA SIMPLES (CIRCUNSCRIÇÃO I)</t>
  </si>
  <si>
    <t>TOTAL ESTIMADO MANUTENÇÃO MENSAL MÈDIA SIMPLES (CIRCUNSCRIÇÃO I)</t>
  </si>
  <si>
    <t>TOTAL ESTIMADO INSTALAÇÃO MÉDIA SIMPLES (TODAS CIRCUNSCRIÇÕES)</t>
  </si>
  <si>
    <t>TOTAL ESTIMADO MANUTENÇÃO MENSAL MÈDIA SIMPLES (TODAS CIRCUNSCRIÇÕES)</t>
  </si>
  <si>
    <t>* Valores excluídos na Planilha do Cálculo do Desvio Padrão ou não considerados para o cômputo da média na presente planilha por se apresentarem abaixo do</t>
  </si>
  <si>
    <t>Mínimo Aceitável ou acima do Máximo Aceitável após a análise do Desvio Padrão.</t>
  </si>
  <si>
    <t>estimado</t>
  </si>
  <si>
    <t>media</t>
  </si>
  <si>
    <t>requisitante</t>
  </si>
  <si>
    <t>instalação</t>
  </si>
  <si>
    <t>manutenção</t>
  </si>
  <si>
    <t>VT CAPÃO BONITO</t>
  </si>
  <si>
    <t>VT ITANHAÉM</t>
  </si>
  <si>
    <t>VT ITAPETININGA</t>
  </si>
  <si>
    <t>VT ITAPEVA</t>
  </si>
  <si>
    <t>VT ITARARÉ</t>
  </si>
  <si>
    <t>VT PIEDADE</t>
  </si>
  <si>
    <t>VT REGISTRO</t>
  </si>
  <si>
    <t>VT SÃO ROQUE</t>
  </si>
  <si>
    <t>FT SOROCABA</t>
  </si>
  <si>
    <t>VT TATUÍ</t>
  </si>
  <si>
    <t>VT TIETÊ</t>
  </si>
  <si>
    <t>TOTAL ESTIMADO INSTALAÇÃO (CIRCUNSCRIÇÃO II)</t>
  </si>
  <si>
    <t>TOTAL ESTIMADO MANUTENÇÃO MENSAL (CIRCUNSCRIÇÃO II)</t>
  </si>
  <si>
    <t>TOTAL ESTIMADO INSTALAÇÃO MÉDIA SIMPLES (CIRCUNSCRIÇÃO II)</t>
  </si>
  <si>
    <t>TOTAL ESTIMADO MANUTENÇÃO MENSAL MÈDIA SIMPLES (CIRCUNSCRIÇÃO II)</t>
  </si>
  <si>
    <t>VT APARECIDA</t>
  </si>
  <si>
    <t>VT CAÇAPAVA</t>
  </si>
  <si>
    <t>VT CARAGUATATUBA</t>
  </si>
  <si>
    <t>VT CRUZEIRO</t>
  </si>
  <si>
    <t>VT GUARATINGUETÁ</t>
  </si>
  <si>
    <t>FT JACAREI</t>
  </si>
  <si>
    <t>VT LORENA</t>
  </si>
  <si>
    <t>VT PINDAMONHANGABA</t>
  </si>
  <si>
    <t>VTI CAMPOS DO JORDÃO</t>
  </si>
  <si>
    <t>FT SÃO JOSÉ DOS CAMPOS</t>
  </si>
  <si>
    <t>VT SÃO SEBASTIÃO</t>
  </si>
  <si>
    <t>FT TAUBATÉ</t>
  </si>
  <si>
    <t>VT UBATUBA</t>
  </si>
  <si>
    <t>TOTAL ESTIMADO INSTALAÇÃO (CIRCUNSCRIÇÃO III)</t>
  </si>
  <si>
    <t>TOTAL ESTIMADO MANUTENÇÃO MENSAL (CIRCUNSCRIÇÃO III)</t>
  </si>
  <si>
    <t>TOTAL ESTIMADO INSTALAÇÃO MÉDIA SIMPLES (CIRCUNSCRIÇÃO III)</t>
  </si>
  <si>
    <t>TOTAL ESTIMADO MANUTENÇÃO MENSAL MÈDIA SIMPLES (CIRCUNSCRIÇÃO III)</t>
  </si>
  <si>
    <t>FT ARARAQUARA</t>
  </si>
  <si>
    <t>VT BATATAIS</t>
  </si>
  <si>
    <t>VT BEBEDOURO</t>
  </si>
  <si>
    <t>VT CAJURU</t>
  </si>
  <si>
    <t>VT CRAVINHOS</t>
  </si>
  <si>
    <t>FT FRANCA</t>
  </si>
  <si>
    <t>VTI IGARAPAVA</t>
  </si>
  <si>
    <t>VT ITUVERA</t>
  </si>
  <si>
    <t>FT JABOTICABAL</t>
  </si>
  <si>
    <t>ARQUIVO FT JABOTICABAL</t>
  </si>
  <si>
    <t>VT MATÃO</t>
  </si>
  <si>
    <t>ARQUIVO DA VT MATÃO</t>
  </si>
  <si>
    <t>VT MOCOCA</t>
  </si>
  <si>
    <t>VTI MORRO AGUDO</t>
  </si>
  <si>
    <t>VT ORLÂNDIA</t>
  </si>
  <si>
    <t>VT PIRASSUNUNGA</t>
  </si>
  <si>
    <t>VT PORTO FERREIRA</t>
  </si>
  <si>
    <t>FT RIBIRÃO PRETO</t>
  </si>
  <si>
    <t>ARQUIVO FT RIBEIRÃO PRETO</t>
  </si>
  <si>
    <t>FT SÃO CARLOS</t>
  </si>
  <si>
    <t>VT SÃO JOAQUIM DA BARRA</t>
  </si>
  <si>
    <t>VT SÃO JOSÉ DO RIO PARDO</t>
  </si>
  <si>
    <t>FT SERTÃOZINHO</t>
  </si>
  <si>
    <t>VT TAQUARITINGA</t>
  </si>
  <si>
    <t>TOTAL ESTIMADO INSTALAÇÃO (CIRCUNSCRIÇÃO IV)</t>
  </si>
  <si>
    <t>TOTAL ESTIMADO MANUTENÇÃO MENSAL (CIRCUNSCRIÇÃO IV)</t>
  </si>
  <si>
    <t>TOTAL ESTIMADO INSTALAÇÃO MÉDIA SIMPLES (CIRCUNSCRIÇÃO IV)</t>
  </si>
  <si>
    <t>TOTAL ESTIMADO MANUTENÇÃO MENSAL MÈDIA SIMPLES (CIRCUNSCRIÇÃO IV)</t>
  </si>
  <si>
    <t>VT ANDRADINA</t>
  </si>
  <si>
    <t>FT ARAÇATUBA</t>
  </si>
  <si>
    <t>VT BIRIGUI</t>
  </si>
  <si>
    <t>VT DE LINS</t>
  </si>
  <si>
    <t>VT PENAPOLIS</t>
  </si>
  <si>
    <t>TOTAL ESTIMADO INSTALAÇÃO (CIRCUNSCRIÇÃO V)</t>
  </si>
  <si>
    <t>TOTAL ESTIMADO MANUTENÇÃO MENSAL (CIRCUNSCRIÇÃO V)</t>
  </si>
  <si>
    <t>TOTAL ESTIMADO INSTALAÇÃO MÉDIA SIMPLES (CIRCUNSCRIÇÃO V)</t>
  </si>
  <si>
    <t>TOTAL ESTIMADO MANUTENÇÃO MENSAL MÈDIA SIMPLES (CIRCUNSCRIÇÃO V)</t>
  </si>
  <si>
    <t>VT ADAMANTINA</t>
  </si>
  <si>
    <t>FT ASSIS</t>
  </si>
  <si>
    <t>VT DRACENA</t>
  </si>
  <si>
    <t>FT PRESIDENTE PRUDENTE</t>
  </si>
  <si>
    <t>VT PRESIDENTE VENCESLAU</t>
  </si>
  <si>
    <t>VT RANCHARIA</t>
  </si>
  <si>
    <t>VT TEODORO SAMPAIO</t>
  </si>
  <si>
    <t>VT TUPÃ</t>
  </si>
  <si>
    <t>TOTAL ESTIMADO INSTALAÇÃO (CIRCUNSCRIÇÃO VI)</t>
  </si>
  <si>
    <t>TOTAL ESTIMADO MANUTENÇÃO MENSAL (CIRCUNSCRIÇÃO VI)</t>
  </si>
  <si>
    <t>TOTAL ESTIMADO INSTALAÇÃO MÉDIA SIMPLES (CIRCUNSCRIÇÃO VI)</t>
  </si>
  <si>
    <t>TOTAL ESTIMADO MANUTENÇÃO MENSAL MÈDIA SIMPLES (CIRCUNSCRIÇÃO VI)</t>
  </si>
  <si>
    <t>VT BARRETOS</t>
  </si>
  <si>
    <t>FT CATANDUVA</t>
  </si>
  <si>
    <t>VT FERNANDÓPOLIS</t>
  </si>
  <si>
    <t>VT JALES</t>
  </si>
  <si>
    <t>VT JOSÉ BONIFÁCIO</t>
  </si>
  <si>
    <t>VT OLÍMPIA</t>
  </si>
  <si>
    <t>FT SÃO JOSÉ DO RIO PRETO</t>
  </si>
  <si>
    <t>VT TANABI</t>
  </si>
  <si>
    <t>VT VOTUPORANGA</t>
  </si>
  <si>
    <t>TOTAL ESTIMADO INSTALAÇÃO (CIRCUNSCRIÇÃO VII)</t>
  </si>
  <si>
    <t>TOTAL ESTIMADO MANUTENÇÃO MENSAL (CIRCUNSCRIÇÃO VII)</t>
  </si>
  <si>
    <t>TOTAL ESTIMADO INSTALAÇÃO MÉDIA SIMPLES (CIRCUNSCRIÇÃO VII)</t>
  </si>
  <si>
    <t>TOTAL ESTIMADO MANUTENÇÃO MENSAL MÈDIA SIMPLES (CIRCUNSCRIÇÃO VII)</t>
  </si>
  <si>
    <t>VT AVARÉ</t>
  </si>
  <si>
    <t>FT BAURU</t>
  </si>
  <si>
    <t>ARQUIVO FT BAURU</t>
  </si>
  <si>
    <t>VT BOTUCATU</t>
  </si>
  <si>
    <t>VT GARÇA</t>
  </si>
  <si>
    <t>VT ITÁPOLIS</t>
  </si>
  <si>
    <t>FT JAÚ</t>
  </si>
  <si>
    <t>1ª VT LENÇÓIS PAULISTA</t>
  </si>
  <si>
    <t>2ª VT LENÇÓIS PAULISTA</t>
  </si>
  <si>
    <t>FT MARÍLIA</t>
  </si>
  <si>
    <t>VT OURINHOS</t>
  </si>
  <si>
    <t>VT PEDERNEIRAS</t>
  </si>
  <si>
    <t>VT SANTA CRUZ DO RIO PARDO</t>
  </si>
  <si>
    <t>TOTAL ESTIMADO INSTALAÇÃO (CIRCUNSCRIÇÃO VIII)</t>
  </si>
  <si>
    <t>TOTAL ESTIMADO MANUTENÇÃO MENSAL (CIRCUNSCRIÇÃO VIII)</t>
  </si>
  <si>
    <t>TOTAL ESTIMADO INSTALAÇÃO MÉDIA SIMPLES (CIRCUNSCRIÇÃO VIII)</t>
  </si>
  <si>
    <t>TOTAL ESTIMADO MANUTENÇÃO MENSAL MÈDIA SIMPLES (CIRCUNSCRIÇÃO VIII)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</si>
</sst>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\-??_);_(@_)"/>
    <numFmt numFmtId="165" formatCode="_(* #,##0_);_(* \(#,##0\);_(* \-??_);_(@_)"/>
  </numFmts>
  <fonts count="16">
    <font>
      <sz val="10.0"/>
      <color rgb="FF000000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9.0"/>
      <color theme="1"/>
      <name val="Arial"/>
    </font>
    <font>
      <sz val="10.0"/>
      <color theme="1"/>
      <name val="Arial"/>
    </font>
    <font/>
    <font>
      <sz val="9.0"/>
      <color rgb="FF000000"/>
      <name val="Arial"/>
    </font>
    <font>
      <color theme="1"/>
      <name val="Calibri"/>
    </font>
    <font>
      <sz val="11.0"/>
      <color rgb="FFF7981D"/>
      <name val="Calibri"/>
    </font>
    <font>
      <b/>
      <sz val="14.0"/>
      <color theme="1"/>
      <name val="Arial"/>
    </font>
    <font>
      <b/>
      <sz val="14.0"/>
      <color rgb="FF000000"/>
      <name val="Arial"/>
    </font>
    <font>
      <b/>
      <color theme="1"/>
      <name val="Arial"/>
    </font>
    <font>
      <i/>
      <color theme="1"/>
      <name val="Arial"/>
    </font>
    <font>
      <sz val="11.0"/>
      <color rgb="FF000000"/>
      <name val="Inconsolata"/>
    </font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8E7CC3"/>
        <bgColor rgb="FF8E7CC3"/>
      </patternFill>
    </fill>
  </fills>
  <borders count="39">
    <border/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left style="medium">
        <color rgb="FF000000"/>
      </left>
      <top/>
    </border>
    <border>
      <left style="medium">
        <color rgb="FF000000"/>
      </left>
      <right/>
      <top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ck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</border>
    <border>
      <right style="medium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  <border>
      <left style="medium">
        <color rgb="FF000000"/>
      </left>
      <right/>
      <top style="medium">
        <color rgb="FF000000"/>
      </top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2" fillId="2" fontId="3" numFmtId="0" xfId="0" applyAlignment="1" applyBorder="1" applyFont="1">
      <alignment horizontal="center" shrinkToFit="0" vertical="bottom" wrapText="0"/>
    </xf>
    <xf borderId="1" fillId="2" fontId="3" numFmtId="0" xfId="0" applyAlignment="1" applyBorder="1" applyFont="1">
      <alignment horizontal="center" shrinkToFit="0" vertical="bottom" wrapText="0"/>
    </xf>
    <xf borderId="3" fillId="2" fontId="3" numFmtId="0" xfId="0" applyAlignment="1" applyBorder="1" applyFont="1">
      <alignment horizontal="center"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6" fillId="2" fontId="4" numFmtId="0" xfId="0" applyAlignment="1" applyBorder="1" applyFont="1">
      <alignment horizontal="center" shrinkToFit="0" vertical="bottom" wrapText="0"/>
    </xf>
    <xf borderId="6" fillId="2" fontId="4" numFmtId="0" xfId="0" applyAlignment="1" applyBorder="1" applyFont="1">
      <alignment horizontal="center" shrinkToFit="0" vertical="bottom" wrapText="1"/>
    </xf>
    <xf borderId="6" fillId="2" fontId="3" numFmtId="0" xfId="0" applyAlignment="1" applyBorder="1" applyFont="1">
      <alignment horizontal="center" shrinkToFit="0" vertical="bottom" wrapText="0"/>
    </xf>
    <xf borderId="4" fillId="2" fontId="3" numFmtId="0" xfId="0" applyAlignment="1" applyBorder="1" applyFont="1">
      <alignment horizontal="right" shrinkToFit="0" vertical="bottom" wrapText="0"/>
    </xf>
    <xf borderId="7" fillId="2" fontId="3" numFmtId="0" xfId="0" applyAlignment="1" applyBorder="1" applyFont="1">
      <alignment horizontal="center" shrinkToFit="0" vertical="bottom" wrapText="0"/>
    </xf>
    <xf borderId="8" fillId="2" fontId="3" numFmtId="0" xfId="0" applyAlignment="1" applyBorder="1" applyFont="1">
      <alignment horizontal="center" shrinkToFit="0" vertical="bottom" wrapText="0"/>
    </xf>
    <xf borderId="9" fillId="2" fontId="3" numFmtId="0" xfId="0" applyAlignment="1" applyBorder="1" applyFont="1">
      <alignment horizontal="center" shrinkToFit="0" vertical="bottom" wrapText="0"/>
    </xf>
    <xf borderId="10" fillId="2" fontId="3" numFmtId="0" xfId="0" applyAlignment="1" applyBorder="1" applyFont="1">
      <alignment horizontal="center" shrinkToFit="0" vertical="bottom" wrapText="0"/>
    </xf>
    <xf borderId="11" fillId="2" fontId="3" numFmtId="0" xfId="0" applyAlignment="1" applyBorder="1" applyFont="1">
      <alignment horizontal="center" shrinkToFit="0" vertical="bottom" wrapText="0"/>
    </xf>
    <xf borderId="12" fillId="0" fontId="5" numFmtId="0" xfId="0" applyAlignment="1" applyBorder="1" applyFont="1">
      <alignment horizontal="center" shrinkToFit="0" vertical="center" wrapText="0"/>
    </xf>
    <xf borderId="13" fillId="0" fontId="5" numFmtId="0" xfId="0" applyAlignment="1" applyBorder="1" applyFont="1">
      <alignment horizontal="center" shrinkToFit="0" vertical="center" wrapText="0"/>
    </xf>
    <xf borderId="12" fillId="0" fontId="5" numFmtId="3" xfId="0" applyAlignment="1" applyBorder="1" applyFont="1" applyNumberFormat="1">
      <alignment shrinkToFit="0" vertical="center" wrapText="1"/>
    </xf>
    <xf borderId="14" fillId="0" fontId="5" numFmtId="3" xfId="0" applyAlignment="1" applyBorder="1" applyFont="1" applyNumberFormat="1">
      <alignment shrinkToFit="0" wrapText="1"/>
    </xf>
    <xf borderId="14" fillId="0" fontId="0" numFmtId="3" xfId="0" applyAlignment="1" applyBorder="1" applyFont="1" applyNumberFormat="1">
      <alignment horizontal="center" shrinkToFit="0" vertical="center" wrapText="0"/>
    </xf>
    <xf borderId="15" fillId="0" fontId="0" numFmtId="164" xfId="0" applyAlignment="1" applyBorder="1" applyFont="1" applyNumberFormat="1">
      <alignment horizontal="right" shrinkToFit="0" vertical="center" wrapText="0"/>
    </xf>
    <xf borderId="15" fillId="0" fontId="6" numFmtId="164" xfId="0" applyAlignment="1" applyBorder="1" applyFont="1" applyNumberFormat="1">
      <alignment horizontal="right" shrinkToFit="0" vertical="center" wrapText="0"/>
    </xf>
    <xf borderId="15" fillId="0" fontId="3" numFmtId="164" xfId="0" applyAlignment="1" applyBorder="1" applyFont="1" applyNumberFormat="1">
      <alignment horizontal="right" shrinkToFit="0" vertical="center" wrapText="0"/>
    </xf>
    <xf borderId="16" fillId="0" fontId="6" numFmtId="164" xfId="0" applyAlignment="1" applyBorder="1" applyFont="1" applyNumberFormat="1">
      <alignment horizontal="right" shrinkToFit="0" vertical="center" wrapText="0"/>
    </xf>
    <xf borderId="13" fillId="0" fontId="7" numFmtId="0" xfId="0" applyBorder="1" applyFont="1"/>
    <xf borderId="17" fillId="0" fontId="7" numFmtId="0" xfId="0" applyBorder="1" applyFont="1"/>
    <xf borderId="17" fillId="0" fontId="5" numFmtId="3" xfId="0" applyAlignment="1" applyBorder="1" applyFont="1" applyNumberFormat="1">
      <alignment shrinkToFit="0" wrapText="1"/>
    </xf>
    <xf borderId="17" fillId="0" fontId="0" numFmtId="3" xfId="0" applyAlignment="1" applyBorder="1" applyFont="1" applyNumberFormat="1">
      <alignment horizontal="center" shrinkToFit="0" vertical="center" wrapText="1"/>
    </xf>
    <xf borderId="13" fillId="0" fontId="0" numFmtId="164" xfId="0" applyAlignment="1" applyBorder="1" applyFont="1" applyNumberFormat="1">
      <alignment horizontal="right" shrinkToFit="0" vertical="center" wrapText="0"/>
    </xf>
    <xf borderId="13" fillId="0" fontId="6" numFmtId="164" xfId="0" applyAlignment="1" applyBorder="1" applyFont="1" applyNumberFormat="1">
      <alignment horizontal="right" shrinkToFit="0" vertical="center" wrapText="0"/>
    </xf>
    <xf borderId="13" fillId="0" fontId="8" numFmtId="0" xfId="0" applyAlignment="1" applyBorder="1" applyFont="1">
      <alignment horizontal="center" shrinkToFit="0" vertical="center" wrapText="0"/>
    </xf>
    <xf borderId="18" fillId="0" fontId="6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shrinkToFit="0" vertical="center" wrapText="0"/>
    </xf>
    <xf borderId="0" fillId="0" fontId="6" numFmtId="165" xfId="0" applyAlignment="1" applyFont="1" applyNumberFormat="1">
      <alignment shrinkToFit="0" vertical="bottom" wrapText="0"/>
    </xf>
    <xf borderId="0" fillId="0" fontId="9" numFmtId="0" xfId="0" applyAlignment="1" applyFont="1">
      <alignment vertical="center"/>
    </xf>
    <xf borderId="19" fillId="2" fontId="3" numFmtId="0" xfId="0" applyAlignment="1" applyBorder="1" applyFont="1">
      <alignment horizontal="center" shrinkToFit="0" vertical="center" wrapText="0"/>
    </xf>
    <xf borderId="20" fillId="2" fontId="3" numFmtId="0" xfId="0" applyAlignment="1" applyBorder="1" applyFont="1">
      <alignment horizontal="center" shrinkToFit="0" vertical="bottom" wrapText="0"/>
    </xf>
    <xf borderId="21" fillId="2" fontId="3" numFmtId="0" xfId="0" applyAlignment="1" applyBorder="1" applyFont="1">
      <alignment horizontal="center" shrinkToFit="0" vertical="bottom" wrapText="0"/>
    </xf>
    <xf borderId="19" fillId="2" fontId="3" numFmtId="0" xfId="0" applyAlignment="1" applyBorder="1" applyFont="1">
      <alignment horizontal="center" shrinkToFit="0" vertical="bottom" wrapText="0"/>
    </xf>
    <xf borderId="2" fillId="2" fontId="3" numFmtId="0" xfId="0" applyAlignment="1" applyBorder="1" applyFont="1">
      <alignment horizontal="center" shrinkToFit="0" vertical="center" wrapText="0"/>
    </xf>
    <xf borderId="22" fillId="0" fontId="7" numFmtId="0" xfId="0" applyBorder="1" applyFont="1"/>
    <xf borderId="23" fillId="0" fontId="7" numFmtId="0" xfId="0" applyBorder="1" applyFont="1"/>
    <xf borderId="24" fillId="2" fontId="3" numFmtId="0" xfId="0" applyAlignment="1" applyBorder="1" applyFont="1">
      <alignment horizontal="center" shrinkToFit="0" vertical="center" wrapText="0"/>
    </xf>
    <xf borderId="25" fillId="2" fontId="3" numFmtId="0" xfId="0" applyAlignment="1" applyBorder="1" applyFont="1">
      <alignment horizontal="center" shrinkToFit="0" vertical="bottom" wrapText="0"/>
    </xf>
    <xf borderId="26" fillId="2" fontId="3" numFmtId="0" xfId="0" applyAlignment="1" applyBorder="1" applyFont="1">
      <alignment horizontal="center" shrinkToFit="0" vertical="bottom" wrapText="0"/>
    </xf>
    <xf borderId="24" fillId="2" fontId="3" numFmtId="0" xfId="0" applyAlignment="1" applyBorder="1" applyFont="1">
      <alignment horizontal="center" shrinkToFit="0" vertical="bottom" wrapText="1"/>
    </xf>
    <xf borderId="5" fillId="2" fontId="3" numFmtId="0" xfId="0" applyAlignment="1" applyBorder="1" applyFont="1">
      <alignment horizontal="center" shrinkToFit="0" vertical="center" wrapText="0"/>
    </xf>
    <xf borderId="27" fillId="0" fontId="7" numFmtId="0" xfId="0" applyBorder="1" applyFont="1"/>
    <xf borderId="26" fillId="2" fontId="3" numFmtId="0" xfId="0" applyAlignment="1" applyBorder="1" applyFont="1">
      <alignment horizontal="right" shrinkToFit="0" vertical="bottom" wrapText="0"/>
    </xf>
    <xf borderId="24" fillId="2" fontId="3" numFmtId="0" xfId="0" applyAlignment="1" applyBorder="1" applyFont="1">
      <alignment horizontal="center" shrinkToFit="0" vertical="bottom" wrapText="0"/>
    </xf>
    <xf borderId="28" fillId="0" fontId="7" numFmtId="0" xfId="0" applyBorder="1" applyFont="1"/>
    <xf borderId="29" fillId="2" fontId="3" numFmtId="0" xfId="0" applyAlignment="1" applyBorder="1" applyFont="1">
      <alignment horizontal="center" shrinkToFit="0" vertical="center" wrapText="0"/>
    </xf>
    <xf borderId="30" fillId="2" fontId="3" numFmtId="0" xfId="0" applyAlignment="1" applyBorder="1" applyFont="1">
      <alignment horizontal="center" shrinkToFit="0" vertical="bottom" wrapText="0"/>
    </xf>
    <xf borderId="31" fillId="2" fontId="3" numFmtId="0" xfId="0" applyAlignment="1" applyBorder="1" applyFont="1">
      <alignment horizontal="center" shrinkToFit="0" vertical="bottom" wrapText="0"/>
    </xf>
    <xf borderId="32" fillId="2" fontId="3" numFmtId="0" xfId="0" applyAlignment="1" applyBorder="1" applyFont="1">
      <alignment horizontal="center" shrinkToFit="0" vertical="bottom" wrapText="0"/>
    </xf>
    <xf borderId="9" fillId="2" fontId="3" numFmtId="0" xfId="0" applyAlignment="1" applyBorder="1" applyFont="1">
      <alignment horizontal="center" shrinkToFit="0" vertical="center" wrapText="0"/>
    </xf>
    <xf borderId="33" fillId="0" fontId="7" numFmtId="0" xfId="0" applyBorder="1" applyFont="1"/>
    <xf borderId="34" fillId="0" fontId="10" numFmtId="164" xfId="0" applyBorder="1" applyFont="1" applyNumberFormat="1"/>
    <xf borderId="34" fillId="0" fontId="6" numFmtId="164" xfId="0" applyAlignment="1" applyBorder="1" applyFont="1" applyNumberFormat="1">
      <alignment horizontal="right" shrinkToFit="0" vertical="center" wrapText="0"/>
    </xf>
    <xf borderId="35" fillId="0" fontId="3" numFmtId="164" xfId="0" applyAlignment="1" applyBorder="1" applyFont="1" applyNumberFormat="1">
      <alignment horizontal="right" shrinkToFit="0" vertical="center" wrapText="0"/>
    </xf>
    <xf borderId="36" fillId="0" fontId="7" numFmtId="0" xfId="0" applyBorder="1" applyFont="1"/>
    <xf borderId="35" fillId="0" fontId="6" numFmtId="164" xfId="0" applyAlignment="1" applyBorder="1" applyFont="1" applyNumberFormat="1">
      <alignment horizontal="right" shrinkToFit="0" vertical="center" wrapText="0"/>
    </xf>
    <xf borderId="0" fillId="2" fontId="11" numFmtId="0" xfId="0" applyAlignment="1" applyFont="1">
      <alignment shrinkToFit="0" wrapText="0"/>
    </xf>
    <xf borderId="37" fillId="2" fontId="9" numFmtId="0" xfId="0" applyBorder="1" applyFont="1"/>
    <xf borderId="37" fillId="2" fontId="9" numFmtId="165" xfId="0" applyBorder="1" applyFont="1" applyNumberFormat="1"/>
    <xf borderId="37" fillId="2" fontId="9" numFmtId="164" xfId="0" applyBorder="1" applyFont="1" applyNumberFormat="1"/>
    <xf borderId="0" fillId="0" fontId="9" numFmtId="0" xfId="0" applyAlignment="1" applyFont="1">
      <alignment vertical="bottom"/>
    </xf>
    <xf borderId="0" fillId="0" fontId="9" numFmtId="165" xfId="0" applyAlignment="1" applyFont="1" applyNumberFormat="1">
      <alignment vertical="bottom"/>
    </xf>
    <xf borderId="0" fillId="3" fontId="11" numFmtId="0" xfId="0" applyAlignment="1" applyFill="1" applyFont="1">
      <alignment shrinkToFit="0" wrapText="0"/>
    </xf>
    <xf borderId="0" fillId="3" fontId="9" numFmtId="0" xfId="0" applyFont="1"/>
    <xf borderId="0" fillId="3" fontId="9" numFmtId="165" xfId="0" applyFont="1" applyNumberFormat="1"/>
    <xf borderId="0" fillId="3" fontId="9" numFmtId="164" xfId="0" applyFont="1" applyNumberFormat="1"/>
    <xf borderId="0" fillId="4" fontId="12" numFmtId="0" xfId="0" applyAlignment="1" applyFill="1" applyFont="1">
      <alignment readingOrder="0" shrinkToFit="0" wrapText="0"/>
    </xf>
    <xf borderId="37" fillId="4" fontId="9" numFmtId="0" xfId="0" applyBorder="1" applyFont="1"/>
    <xf borderId="37" fillId="4" fontId="9" numFmtId="165" xfId="0" applyBorder="1" applyFont="1" applyNumberFormat="1"/>
    <xf borderId="37" fillId="4" fontId="9" numFmtId="164" xfId="0" applyBorder="1" applyFont="1" applyNumberFormat="1"/>
    <xf borderId="0" fillId="0" fontId="13" numFmtId="0" xfId="0" applyAlignment="1" applyFont="1">
      <alignment shrinkToFit="0" vertical="bottom" wrapText="0"/>
    </xf>
    <xf borderId="0" fillId="0" fontId="14" numFmtId="0" xfId="0" applyAlignment="1" applyFont="1">
      <alignment shrinkToFit="0" vertical="bottom" wrapText="0"/>
    </xf>
    <xf borderId="0" fillId="0" fontId="9" numFmtId="164" xfId="0" applyFont="1" applyNumberFormat="1"/>
    <xf borderId="0" fillId="0" fontId="9" numFmtId="4" xfId="0" applyFont="1" applyNumberFormat="1"/>
    <xf borderId="0" fillId="0" fontId="9" numFmtId="10" xfId="0" applyFont="1" applyNumberFormat="1"/>
    <xf borderId="0" fillId="0" fontId="9" numFmtId="0" xfId="0" applyAlignment="1" applyFont="1">
      <alignment readingOrder="0"/>
    </xf>
    <xf borderId="0" fillId="0" fontId="9" numFmtId="0" xfId="0" applyFont="1"/>
    <xf borderId="0" fillId="3" fontId="15" numFmtId="0" xfId="0" applyAlignment="1" applyFont="1">
      <alignment horizontal="left"/>
    </xf>
    <xf borderId="12" fillId="0" fontId="8" numFmtId="0" xfId="0" applyAlignment="1" applyBorder="1" applyFont="1">
      <alignment horizontal="center" shrinkToFit="0" vertical="center" wrapText="0"/>
    </xf>
    <xf borderId="0" fillId="0" fontId="5" numFmtId="49" xfId="0" applyAlignment="1" applyFont="1" applyNumberFormat="1">
      <alignment horizontal="center" shrinkToFit="0" vertical="center" wrapText="0"/>
    </xf>
    <xf borderId="0" fillId="0" fontId="5" numFmtId="3" xfId="0" applyAlignment="1" applyFont="1" applyNumberFormat="1">
      <alignment shrinkToFit="0" vertical="center" wrapText="1"/>
    </xf>
    <xf borderId="0" fillId="0" fontId="6" numFmtId="1" xfId="0" applyAlignment="1" applyFont="1" applyNumberFormat="1">
      <alignment horizontal="center" shrinkToFit="0" vertical="center" wrapText="1"/>
    </xf>
    <xf borderId="0" fillId="0" fontId="6" numFmtId="4" xfId="0" applyAlignment="1" applyFont="1" applyNumberFormat="1">
      <alignment horizontal="right" shrinkToFit="0" vertical="center" wrapText="1"/>
    </xf>
    <xf borderId="0" fillId="0" fontId="3" numFmtId="4" xfId="0" applyAlignment="1" applyFont="1" applyNumberFormat="1">
      <alignment horizontal="center" shrinkToFit="0" vertical="center" wrapText="1"/>
    </xf>
    <xf borderId="0" fillId="0" fontId="6" numFmtId="4" xfId="0" applyAlignment="1" applyFont="1" applyNumberFormat="1">
      <alignment horizontal="center" shrinkToFit="0" vertical="center" wrapText="1"/>
    </xf>
    <xf borderId="0" fillId="3" fontId="15" numFmtId="4" xfId="0" applyAlignment="1" applyFont="1" applyNumberFormat="1">
      <alignment horizontal="left"/>
    </xf>
    <xf borderId="38" fillId="2" fontId="3" numFmtId="0" xfId="0" applyAlignment="1" applyBorder="1" applyFont="1">
      <alignment horizontal="center" shrinkToFit="0" vertical="bottom" wrapText="0"/>
    </xf>
    <xf borderId="12" fillId="0" fontId="8" numFmtId="0" xfId="0" applyAlignment="1" applyBorder="1" applyFont="1">
      <alignment horizontal="center" readingOrder="0" shrinkToFit="0" vertical="center" wrapText="0"/>
    </xf>
    <xf borderId="13" fillId="0" fontId="8" numFmtId="0" xfId="0" applyAlignment="1" applyBorder="1" applyFont="1">
      <alignment horizontal="center" readingOrder="0" shrinkToFit="0" vertical="center" wrapText="0"/>
    </xf>
    <xf borderId="37" fillId="4" fontId="9" numFmtId="4" xfId="0" applyBorder="1" applyFont="1" applyNumberFormat="1"/>
    <xf borderId="0" fillId="0" fontId="9" numFmtId="4" xfId="0" applyAlignment="1" applyFont="1" applyNumberFormat="1">
      <alignment vertical="bottom"/>
    </xf>
    <xf borderId="0" fillId="0" fontId="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4.57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9" width="12.57"/>
    <col customWidth="1" hidden="1" min="10" max="10" width="12.57"/>
    <col customWidth="1" min="11" max="11" width="12.57"/>
    <col customWidth="1" min="12" max="12" width="12.71"/>
    <col customWidth="1" min="13" max="13" width="9.86"/>
    <col customWidth="1" min="14" max="14" width="12.71"/>
  </cols>
  <sheetData>
    <row r="1" ht="12.75" customHeight="1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 t="s">
        <v>0</v>
      </c>
      <c r="N1" s="5" t="s">
        <v>1</v>
      </c>
    </row>
    <row r="2" ht="45.0" customHeight="1">
      <c r="A2" s="6" t="s">
        <v>2</v>
      </c>
      <c r="B2" s="7" t="s">
        <v>3</v>
      </c>
      <c r="C2" s="7" t="s">
        <v>4</v>
      </c>
      <c r="D2" s="7"/>
      <c r="E2" s="6"/>
      <c r="F2" s="8" t="s">
        <v>5</v>
      </c>
      <c r="G2" s="9" t="s">
        <v>6</v>
      </c>
      <c r="H2" s="9" t="s">
        <v>7</v>
      </c>
      <c r="I2" s="8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12</v>
      </c>
    </row>
    <row r="3" ht="12.75" customHeight="1">
      <c r="A3" s="6"/>
      <c r="B3" s="7"/>
      <c r="C3" s="7"/>
      <c r="D3" s="7"/>
      <c r="E3" s="11"/>
      <c r="F3" s="10"/>
      <c r="G3" s="10"/>
      <c r="H3" s="10"/>
      <c r="I3" s="10"/>
      <c r="J3" s="10"/>
      <c r="K3" s="10" t="s">
        <v>13</v>
      </c>
      <c r="L3" s="10" t="s">
        <v>14</v>
      </c>
      <c r="M3" s="10" t="s">
        <v>15</v>
      </c>
      <c r="N3" s="10" t="s">
        <v>16</v>
      </c>
    </row>
    <row r="4" ht="20.25" customHeight="1">
      <c r="A4" s="12"/>
      <c r="B4" s="13"/>
      <c r="C4" s="14"/>
      <c r="D4" s="14" t="s">
        <v>17</v>
      </c>
      <c r="E4" s="15" t="s">
        <v>18</v>
      </c>
      <c r="F4" s="16"/>
      <c r="G4" s="16"/>
      <c r="H4" s="16"/>
      <c r="I4" s="16"/>
      <c r="J4" s="16"/>
      <c r="K4" s="16"/>
      <c r="L4" s="16"/>
      <c r="M4" s="16" t="s">
        <v>19</v>
      </c>
      <c r="N4" s="16" t="s">
        <v>19</v>
      </c>
    </row>
    <row r="5" ht="24.0" customHeight="1">
      <c r="A5" s="17">
        <v>1.0</v>
      </c>
      <c r="B5" s="18">
        <v>1.0</v>
      </c>
      <c r="C5" s="19" t="s">
        <v>20</v>
      </c>
      <c r="D5" s="20">
        <v>1.0</v>
      </c>
      <c r="E5" s="21" t="s">
        <v>21</v>
      </c>
      <c r="F5" s="22">
        <v>3500.0</v>
      </c>
      <c r="G5" s="22">
        <v>2500.0</v>
      </c>
      <c r="H5" s="22">
        <v>3033.0</v>
      </c>
      <c r="I5" s="23">
        <v>95.0</v>
      </c>
      <c r="J5" s="23"/>
      <c r="K5" s="24">
        <f t="shared" ref="K5:K58" si="1">IF(SUM(F5:J5)&gt;0,ROUND(AVERAGE(F5:J5),2),"")</f>
        <v>2282</v>
      </c>
      <c r="L5" s="24">
        <f t="shared" ref="L5:L58" si="2">IF(COUNTA(F5:J5)=1,K5,(IF(SUM(F5:J5)&gt;0,ROUND(STDEV(F5:J5),2),"")))</f>
        <v>1514.16</v>
      </c>
      <c r="M5" s="23">
        <f t="shared" ref="M5:M58" si="3">IF(SUM(K5:L5)&gt;0,K5-L5,"")</f>
        <v>767.84</v>
      </c>
      <c r="N5" s="25">
        <f t="shared" ref="N5:N58" si="4">IF(SUM(K5:L5)&gt;0,SUM(K5:L5),"")</f>
        <v>3796.16</v>
      </c>
    </row>
    <row r="6" ht="24.0" customHeight="1">
      <c r="A6" s="26"/>
      <c r="B6" s="27"/>
      <c r="C6" s="27"/>
      <c r="D6" s="28">
        <v>1.0</v>
      </c>
      <c r="E6" s="29" t="s">
        <v>22</v>
      </c>
      <c r="F6" s="30">
        <v>500.0</v>
      </c>
      <c r="G6" s="30">
        <v>600.0</v>
      </c>
      <c r="H6" s="30">
        <v>470.0</v>
      </c>
      <c r="I6" s="31">
        <v>188.71</v>
      </c>
      <c r="J6" s="31"/>
      <c r="K6" s="24">
        <f t="shared" si="1"/>
        <v>439.68</v>
      </c>
      <c r="L6" s="24">
        <f t="shared" si="2"/>
        <v>176.3</v>
      </c>
      <c r="M6" s="23">
        <f t="shared" si="3"/>
        <v>263.38</v>
      </c>
      <c r="N6" s="25">
        <f t="shared" si="4"/>
        <v>615.98</v>
      </c>
    </row>
    <row r="7" ht="24.0" customHeight="1">
      <c r="A7" s="26"/>
      <c r="B7" s="32">
        <v>2.0</v>
      </c>
      <c r="C7" s="19" t="s">
        <v>23</v>
      </c>
      <c r="D7" s="20">
        <v>1.0</v>
      </c>
      <c r="E7" s="21" t="s">
        <v>21</v>
      </c>
      <c r="F7" s="22">
        <v>3500.0</v>
      </c>
      <c r="G7" s="22">
        <v>2500.0</v>
      </c>
      <c r="H7" s="22">
        <v>3033.0</v>
      </c>
      <c r="I7" s="23">
        <v>95.0</v>
      </c>
      <c r="J7" s="23"/>
      <c r="K7" s="24">
        <f t="shared" si="1"/>
        <v>2282</v>
      </c>
      <c r="L7" s="24">
        <f t="shared" si="2"/>
        <v>1514.16</v>
      </c>
      <c r="M7" s="23">
        <f t="shared" si="3"/>
        <v>767.84</v>
      </c>
      <c r="N7" s="25">
        <f t="shared" si="4"/>
        <v>3796.16</v>
      </c>
    </row>
    <row r="8" ht="24.0" customHeight="1">
      <c r="A8" s="26"/>
      <c r="B8" s="27"/>
      <c r="C8" s="27"/>
      <c r="D8" s="28">
        <v>1.0</v>
      </c>
      <c r="E8" s="29" t="s">
        <v>22</v>
      </c>
      <c r="F8" s="30">
        <v>500.0</v>
      </c>
      <c r="G8" s="30">
        <v>600.0</v>
      </c>
      <c r="H8" s="30">
        <v>470.0</v>
      </c>
      <c r="I8" s="31">
        <v>188.71</v>
      </c>
      <c r="J8" s="31"/>
      <c r="K8" s="24">
        <f t="shared" si="1"/>
        <v>439.68</v>
      </c>
      <c r="L8" s="24">
        <f t="shared" si="2"/>
        <v>176.3</v>
      </c>
      <c r="M8" s="23">
        <f t="shared" si="3"/>
        <v>263.38</v>
      </c>
      <c r="N8" s="25">
        <f t="shared" si="4"/>
        <v>615.98</v>
      </c>
    </row>
    <row r="9" ht="24.0" customHeight="1">
      <c r="A9" s="26"/>
      <c r="B9" s="32">
        <v>3.0</v>
      </c>
      <c r="C9" s="19" t="s">
        <v>24</v>
      </c>
      <c r="D9" s="20">
        <v>1.0</v>
      </c>
      <c r="E9" s="21" t="s">
        <v>21</v>
      </c>
      <c r="F9" s="22">
        <v>3500.0</v>
      </c>
      <c r="G9" s="22">
        <v>2500.0</v>
      </c>
      <c r="H9" s="22">
        <v>3033.0</v>
      </c>
      <c r="I9" s="23">
        <v>98.56</v>
      </c>
      <c r="J9" s="23"/>
      <c r="K9" s="24">
        <f t="shared" si="1"/>
        <v>2282.89</v>
      </c>
      <c r="L9" s="24">
        <f t="shared" si="2"/>
        <v>1512.44</v>
      </c>
      <c r="M9" s="23">
        <f t="shared" si="3"/>
        <v>770.45</v>
      </c>
      <c r="N9" s="25">
        <f t="shared" si="4"/>
        <v>3795.33</v>
      </c>
    </row>
    <row r="10" ht="24.0" customHeight="1">
      <c r="A10" s="26"/>
      <c r="B10" s="27"/>
      <c r="C10" s="27"/>
      <c r="D10" s="28">
        <v>1.0</v>
      </c>
      <c r="E10" s="29" t="s">
        <v>22</v>
      </c>
      <c r="F10" s="30">
        <v>500.0</v>
      </c>
      <c r="G10" s="30">
        <v>600.0</v>
      </c>
      <c r="H10" s="30">
        <v>470.0</v>
      </c>
      <c r="I10" s="31">
        <v>188.71</v>
      </c>
      <c r="J10" s="31"/>
      <c r="K10" s="24">
        <f t="shared" si="1"/>
        <v>439.68</v>
      </c>
      <c r="L10" s="24">
        <f t="shared" si="2"/>
        <v>176.3</v>
      </c>
      <c r="M10" s="23">
        <f t="shared" si="3"/>
        <v>263.38</v>
      </c>
      <c r="N10" s="25">
        <f t="shared" si="4"/>
        <v>615.98</v>
      </c>
    </row>
    <row r="11" ht="24.0" customHeight="1">
      <c r="A11" s="26"/>
      <c r="B11" s="32">
        <v>4.0</v>
      </c>
      <c r="C11" s="19" t="s">
        <v>25</v>
      </c>
      <c r="D11" s="20">
        <v>1.0</v>
      </c>
      <c r="E11" s="21" t="s">
        <v>21</v>
      </c>
      <c r="F11" s="22">
        <v>3500.0</v>
      </c>
      <c r="G11" s="22">
        <v>2500.0</v>
      </c>
      <c r="H11" s="22">
        <v>3033.0</v>
      </c>
      <c r="I11" s="23">
        <v>95.54</v>
      </c>
      <c r="J11" s="23"/>
      <c r="K11" s="24">
        <f t="shared" si="1"/>
        <v>2282.14</v>
      </c>
      <c r="L11" s="24">
        <f t="shared" si="2"/>
        <v>1513.9</v>
      </c>
      <c r="M11" s="23">
        <f t="shared" si="3"/>
        <v>768.24</v>
      </c>
      <c r="N11" s="25">
        <f t="shared" si="4"/>
        <v>3796.04</v>
      </c>
    </row>
    <row r="12" ht="24.0" customHeight="1">
      <c r="A12" s="26"/>
      <c r="B12" s="27"/>
      <c r="C12" s="27"/>
      <c r="D12" s="28">
        <v>1.0</v>
      </c>
      <c r="E12" s="29" t="s">
        <v>22</v>
      </c>
      <c r="F12" s="30">
        <v>500.0</v>
      </c>
      <c r="G12" s="30">
        <v>600.0</v>
      </c>
      <c r="H12" s="30">
        <v>470.0</v>
      </c>
      <c r="I12" s="31">
        <v>188.71</v>
      </c>
      <c r="J12" s="31"/>
      <c r="K12" s="24">
        <f t="shared" si="1"/>
        <v>439.68</v>
      </c>
      <c r="L12" s="24">
        <f t="shared" si="2"/>
        <v>176.3</v>
      </c>
      <c r="M12" s="23">
        <f t="shared" si="3"/>
        <v>263.38</v>
      </c>
      <c r="N12" s="25">
        <f t="shared" si="4"/>
        <v>615.98</v>
      </c>
    </row>
    <row r="13" ht="24.0" customHeight="1">
      <c r="A13" s="26"/>
      <c r="B13" s="32">
        <v>5.0</v>
      </c>
      <c r="C13" s="19" t="s">
        <v>26</v>
      </c>
      <c r="D13" s="20">
        <v>1.0</v>
      </c>
      <c r="E13" s="21" t="s">
        <v>21</v>
      </c>
      <c r="F13" s="22">
        <v>3500.0</v>
      </c>
      <c r="G13" s="22">
        <v>2500.0</v>
      </c>
      <c r="H13" s="22">
        <v>3033.0</v>
      </c>
      <c r="I13" s="23">
        <v>99.32</v>
      </c>
      <c r="J13" s="23"/>
      <c r="K13" s="24">
        <f t="shared" si="1"/>
        <v>2283.08</v>
      </c>
      <c r="L13" s="24">
        <f t="shared" si="2"/>
        <v>1512.08</v>
      </c>
      <c r="M13" s="23">
        <f t="shared" si="3"/>
        <v>771</v>
      </c>
      <c r="N13" s="25">
        <f t="shared" si="4"/>
        <v>3795.16</v>
      </c>
    </row>
    <row r="14" ht="24.0" customHeight="1">
      <c r="A14" s="26"/>
      <c r="B14" s="27"/>
      <c r="C14" s="27"/>
      <c r="D14" s="28">
        <v>1.0</v>
      </c>
      <c r="E14" s="29" t="s">
        <v>22</v>
      </c>
      <c r="F14" s="30">
        <v>500.0</v>
      </c>
      <c r="G14" s="30">
        <v>600.0</v>
      </c>
      <c r="H14" s="30">
        <v>470.0</v>
      </c>
      <c r="I14" s="31">
        <v>188.71</v>
      </c>
      <c r="J14" s="31"/>
      <c r="K14" s="24">
        <f t="shared" si="1"/>
        <v>439.68</v>
      </c>
      <c r="L14" s="24">
        <f t="shared" si="2"/>
        <v>176.3</v>
      </c>
      <c r="M14" s="23">
        <f t="shared" si="3"/>
        <v>263.38</v>
      </c>
      <c r="N14" s="25">
        <f t="shared" si="4"/>
        <v>615.98</v>
      </c>
    </row>
    <row r="15" ht="24.0" customHeight="1">
      <c r="A15" s="26"/>
      <c r="B15" s="32">
        <v>6.0</v>
      </c>
      <c r="C15" s="19" t="s">
        <v>27</v>
      </c>
      <c r="D15" s="20">
        <v>1.0</v>
      </c>
      <c r="E15" s="21" t="s">
        <v>21</v>
      </c>
      <c r="F15" s="22">
        <v>3500.0</v>
      </c>
      <c r="G15" s="22">
        <v>2500.0</v>
      </c>
      <c r="H15" s="22">
        <v>3033.0</v>
      </c>
      <c r="I15" s="23">
        <v>97.05</v>
      </c>
      <c r="J15" s="23"/>
      <c r="K15" s="24">
        <f t="shared" si="1"/>
        <v>2282.51</v>
      </c>
      <c r="L15" s="24">
        <f t="shared" si="2"/>
        <v>1513.17</v>
      </c>
      <c r="M15" s="23">
        <f t="shared" si="3"/>
        <v>769.34</v>
      </c>
      <c r="N15" s="25">
        <f t="shared" si="4"/>
        <v>3795.68</v>
      </c>
    </row>
    <row r="16" ht="24.0" customHeight="1">
      <c r="A16" s="26"/>
      <c r="B16" s="27"/>
      <c r="C16" s="27"/>
      <c r="D16" s="28">
        <v>1.0</v>
      </c>
      <c r="E16" s="29" t="s">
        <v>22</v>
      </c>
      <c r="F16" s="30">
        <v>500.0</v>
      </c>
      <c r="G16" s="30">
        <v>600.0</v>
      </c>
      <c r="H16" s="30">
        <v>470.0</v>
      </c>
      <c r="I16" s="31">
        <v>188.71</v>
      </c>
      <c r="J16" s="31"/>
      <c r="K16" s="24">
        <f t="shared" si="1"/>
        <v>439.68</v>
      </c>
      <c r="L16" s="24">
        <f t="shared" si="2"/>
        <v>176.3</v>
      </c>
      <c r="M16" s="23">
        <f t="shared" si="3"/>
        <v>263.38</v>
      </c>
      <c r="N16" s="25">
        <f t="shared" si="4"/>
        <v>615.98</v>
      </c>
    </row>
    <row r="17" ht="24.0" customHeight="1">
      <c r="A17" s="26"/>
      <c r="B17" s="32">
        <v>7.0</v>
      </c>
      <c r="C17" s="19" t="s">
        <v>28</v>
      </c>
      <c r="D17" s="20">
        <v>1.0</v>
      </c>
      <c r="E17" s="21" t="s">
        <v>21</v>
      </c>
      <c r="F17" s="22">
        <v>3500.0</v>
      </c>
      <c r="G17" s="22">
        <v>2500.0</v>
      </c>
      <c r="H17" s="22">
        <v>3033.0</v>
      </c>
      <c r="I17" s="23">
        <v>96.3</v>
      </c>
      <c r="J17" s="23"/>
      <c r="K17" s="24">
        <f t="shared" si="1"/>
        <v>2282.33</v>
      </c>
      <c r="L17" s="24">
        <f t="shared" si="2"/>
        <v>1513.53</v>
      </c>
      <c r="M17" s="23">
        <f t="shared" si="3"/>
        <v>768.8</v>
      </c>
      <c r="N17" s="25">
        <f t="shared" si="4"/>
        <v>3795.86</v>
      </c>
    </row>
    <row r="18" ht="24.0" customHeight="1">
      <c r="A18" s="26"/>
      <c r="B18" s="27"/>
      <c r="C18" s="27"/>
      <c r="D18" s="28">
        <v>1.0</v>
      </c>
      <c r="E18" s="29" t="s">
        <v>22</v>
      </c>
      <c r="F18" s="30">
        <v>500.0</v>
      </c>
      <c r="G18" s="30">
        <v>600.0</v>
      </c>
      <c r="H18" s="30">
        <v>470.0</v>
      </c>
      <c r="I18" s="31">
        <v>188.71</v>
      </c>
      <c r="J18" s="31"/>
      <c r="K18" s="24">
        <f t="shared" si="1"/>
        <v>439.68</v>
      </c>
      <c r="L18" s="24">
        <f t="shared" si="2"/>
        <v>176.3</v>
      </c>
      <c r="M18" s="23">
        <f t="shared" si="3"/>
        <v>263.38</v>
      </c>
      <c r="N18" s="25">
        <f t="shared" si="4"/>
        <v>615.98</v>
      </c>
    </row>
    <row r="19" ht="24.0" customHeight="1">
      <c r="A19" s="26"/>
      <c r="B19" s="32">
        <v>8.0</v>
      </c>
      <c r="C19" s="19" t="s">
        <v>29</v>
      </c>
      <c r="D19" s="20">
        <v>1.0</v>
      </c>
      <c r="E19" s="21" t="s">
        <v>21</v>
      </c>
      <c r="F19" s="22">
        <v>3500.0</v>
      </c>
      <c r="G19" s="22">
        <v>2500.0</v>
      </c>
      <c r="H19" s="22">
        <v>3033.0</v>
      </c>
      <c r="I19" s="23">
        <v>94.79</v>
      </c>
      <c r="J19" s="23"/>
      <c r="K19" s="24">
        <f t="shared" si="1"/>
        <v>2281.95</v>
      </c>
      <c r="L19" s="24">
        <f t="shared" si="2"/>
        <v>1514.26</v>
      </c>
      <c r="M19" s="23">
        <f t="shared" si="3"/>
        <v>767.69</v>
      </c>
      <c r="N19" s="25">
        <f t="shared" si="4"/>
        <v>3796.21</v>
      </c>
    </row>
    <row r="20" ht="24.0" customHeight="1">
      <c r="A20" s="26"/>
      <c r="B20" s="27"/>
      <c r="C20" s="27"/>
      <c r="D20" s="28">
        <v>1.0</v>
      </c>
      <c r="E20" s="29" t="s">
        <v>22</v>
      </c>
      <c r="F20" s="30">
        <v>500.0</v>
      </c>
      <c r="G20" s="30">
        <v>600.0</v>
      </c>
      <c r="H20" s="30">
        <v>470.0</v>
      </c>
      <c r="I20" s="31">
        <v>188.71</v>
      </c>
      <c r="J20" s="31"/>
      <c r="K20" s="24">
        <f t="shared" si="1"/>
        <v>439.68</v>
      </c>
      <c r="L20" s="24">
        <f t="shared" si="2"/>
        <v>176.3</v>
      </c>
      <c r="M20" s="23">
        <f t="shared" si="3"/>
        <v>263.38</v>
      </c>
      <c r="N20" s="25">
        <f t="shared" si="4"/>
        <v>615.98</v>
      </c>
    </row>
    <row r="21" ht="24.0" customHeight="1">
      <c r="A21" s="26"/>
      <c r="B21" s="32">
        <v>9.0</v>
      </c>
      <c r="C21" s="19" t="s">
        <v>30</v>
      </c>
      <c r="D21" s="20">
        <v>1.0</v>
      </c>
      <c r="E21" s="21" t="s">
        <v>21</v>
      </c>
      <c r="F21" s="22">
        <v>3500.0</v>
      </c>
      <c r="G21" s="22">
        <v>2500.0</v>
      </c>
      <c r="H21" s="22">
        <v>3033.0</v>
      </c>
      <c r="I21" s="23">
        <v>96.3</v>
      </c>
      <c r="J21" s="23"/>
      <c r="K21" s="24">
        <f t="shared" si="1"/>
        <v>2282.33</v>
      </c>
      <c r="L21" s="24">
        <f t="shared" si="2"/>
        <v>1513.53</v>
      </c>
      <c r="M21" s="23">
        <f t="shared" si="3"/>
        <v>768.8</v>
      </c>
      <c r="N21" s="25">
        <f t="shared" si="4"/>
        <v>3795.86</v>
      </c>
    </row>
    <row r="22" ht="24.0" customHeight="1">
      <c r="A22" s="26"/>
      <c r="B22" s="27"/>
      <c r="C22" s="27"/>
      <c r="D22" s="28">
        <v>1.0</v>
      </c>
      <c r="E22" s="29" t="s">
        <v>22</v>
      </c>
      <c r="F22" s="30">
        <v>500.0</v>
      </c>
      <c r="G22" s="30">
        <v>600.0</v>
      </c>
      <c r="H22" s="30">
        <v>470.0</v>
      </c>
      <c r="I22" s="31">
        <v>188.71</v>
      </c>
      <c r="J22" s="31"/>
      <c r="K22" s="24">
        <f t="shared" si="1"/>
        <v>439.68</v>
      </c>
      <c r="L22" s="24">
        <f t="shared" si="2"/>
        <v>176.3</v>
      </c>
      <c r="M22" s="23">
        <f t="shared" si="3"/>
        <v>263.38</v>
      </c>
      <c r="N22" s="25">
        <f t="shared" si="4"/>
        <v>615.98</v>
      </c>
    </row>
    <row r="23" ht="24.0" customHeight="1">
      <c r="A23" s="26"/>
      <c r="B23" s="32">
        <v>10.0</v>
      </c>
      <c r="C23" s="19" t="s">
        <v>31</v>
      </c>
      <c r="D23" s="20">
        <v>1.0</v>
      </c>
      <c r="E23" s="21" t="s">
        <v>21</v>
      </c>
      <c r="F23" s="22">
        <v>3500.0</v>
      </c>
      <c r="G23" s="22">
        <v>2500.0</v>
      </c>
      <c r="H23" s="22">
        <v>3033.0</v>
      </c>
      <c r="I23" s="23">
        <v>99.32</v>
      </c>
      <c r="J23" s="23"/>
      <c r="K23" s="24">
        <f t="shared" si="1"/>
        <v>2283.08</v>
      </c>
      <c r="L23" s="24">
        <f t="shared" si="2"/>
        <v>1512.08</v>
      </c>
      <c r="M23" s="23">
        <f t="shared" si="3"/>
        <v>771</v>
      </c>
      <c r="N23" s="25">
        <f t="shared" si="4"/>
        <v>3795.16</v>
      </c>
    </row>
    <row r="24" ht="24.0" customHeight="1">
      <c r="A24" s="26"/>
      <c r="B24" s="27"/>
      <c r="C24" s="27"/>
      <c r="D24" s="28">
        <v>1.0</v>
      </c>
      <c r="E24" s="29" t="s">
        <v>22</v>
      </c>
      <c r="F24" s="30">
        <v>500.0</v>
      </c>
      <c r="G24" s="30">
        <v>600.0</v>
      </c>
      <c r="H24" s="30">
        <v>470.0</v>
      </c>
      <c r="I24" s="31">
        <v>188.71</v>
      </c>
      <c r="J24" s="31"/>
      <c r="K24" s="24">
        <f t="shared" si="1"/>
        <v>439.68</v>
      </c>
      <c r="L24" s="24">
        <f t="shared" si="2"/>
        <v>176.3</v>
      </c>
      <c r="M24" s="23">
        <f t="shared" si="3"/>
        <v>263.38</v>
      </c>
      <c r="N24" s="25">
        <f t="shared" si="4"/>
        <v>615.98</v>
      </c>
    </row>
    <row r="25" ht="24.0" customHeight="1">
      <c r="A25" s="26"/>
      <c r="B25" s="32">
        <v>11.0</v>
      </c>
      <c r="C25" s="19" t="s">
        <v>32</v>
      </c>
      <c r="D25" s="20">
        <v>1.0</v>
      </c>
      <c r="E25" s="21" t="s">
        <v>21</v>
      </c>
      <c r="F25" s="22">
        <v>3500.0</v>
      </c>
      <c r="G25" s="22">
        <v>2500.0</v>
      </c>
      <c r="H25" s="22">
        <v>3033.0</v>
      </c>
      <c r="I25" s="23">
        <v>94.03</v>
      </c>
      <c r="J25" s="23"/>
      <c r="K25" s="24">
        <f t="shared" si="1"/>
        <v>2281.76</v>
      </c>
      <c r="L25" s="24">
        <f t="shared" si="2"/>
        <v>1514.62</v>
      </c>
      <c r="M25" s="23">
        <f t="shared" si="3"/>
        <v>767.14</v>
      </c>
      <c r="N25" s="25">
        <f t="shared" si="4"/>
        <v>3796.38</v>
      </c>
    </row>
    <row r="26" ht="24.0" customHeight="1">
      <c r="A26" s="26"/>
      <c r="B26" s="27"/>
      <c r="C26" s="27"/>
      <c r="D26" s="28">
        <v>1.0</v>
      </c>
      <c r="E26" s="29" t="s">
        <v>22</v>
      </c>
      <c r="F26" s="30">
        <v>500.0</v>
      </c>
      <c r="G26" s="30">
        <v>600.0</v>
      </c>
      <c r="H26" s="30">
        <v>470.0</v>
      </c>
      <c r="I26" s="31">
        <v>188.71</v>
      </c>
      <c r="J26" s="31"/>
      <c r="K26" s="24">
        <f t="shared" si="1"/>
        <v>439.68</v>
      </c>
      <c r="L26" s="24">
        <f t="shared" si="2"/>
        <v>176.3</v>
      </c>
      <c r="M26" s="23">
        <f t="shared" si="3"/>
        <v>263.38</v>
      </c>
      <c r="N26" s="25">
        <f t="shared" si="4"/>
        <v>615.98</v>
      </c>
    </row>
    <row r="27" ht="24.0" customHeight="1">
      <c r="A27" s="26"/>
      <c r="B27" s="32">
        <v>12.0</v>
      </c>
      <c r="C27" s="19" t="s">
        <v>33</v>
      </c>
      <c r="D27" s="20">
        <v>1.0</v>
      </c>
      <c r="E27" s="21" t="s">
        <v>21</v>
      </c>
      <c r="F27" s="22">
        <v>3500.0</v>
      </c>
      <c r="G27" s="22">
        <v>2500.0</v>
      </c>
      <c r="H27" s="22">
        <v>3033.0</v>
      </c>
      <c r="I27" s="23">
        <v>98.56</v>
      </c>
      <c r="J27" s="23"/>
      <c r="K27" s="24">
        <f t="shared" si="1"/>
        <v>2282.89</v>
      </c>
      <c r="L27" s="24">
        <f t="shared" si="2"/>
        <v>1512.44</v>
      </c>
      <c r="M27" s="23">
        <f t="shared" si="3"/>
        <v>770.45</v>
      </c>
      <c r="N27" s="25">
        <f t="shared" si="4"/>
        <v>3795.33</v>
      </c>
    </row>
    <row r="28" ht="24.0" customHeight="1">
      <c r="A28" s="26"/>
      <c r="B28" s="27"/>
      <c r="C28" s="27"/>
      <c r="D28" s="28">
        <v>1.0</v>
      </c>
      <c r="E28" s="29" t="s">
        <v>22</v>
      </c>
      <c r="F28" s="30">
        <v>500.0</v>
      </c>
      <c r="G28" s="30">
        <v>600.0</v>
      </c>
      <c r="H28" s="30">
        <v>470.0</v>
      </c>
      <c r="I28" s="31">
        <v>188.71</v>
      </c>
      <c r="J28" s="31"/>
      <c r="K28" s="24">
        <f t="shared" si="1"/>
        <v>439.68</v>
      </c>
      <c r="L28" s="24">
        <f t="shared" si="2"/>
        <v>176.3</v>
      </c>
      <c r="M28" s="23">
        <f t="shared" si="3"/>
        <v>263.38</v>
      </c>
      <c r="N28" s="25">
        <f t="shared" si="4"/>
        <v>615.98</v>
      </c>
    </row>
    <row r="29" ht="24.0" customHeight="1">
      <c r="A29" s="26"/>
      <c r="B29" s="32">
        <v>13.0</v>
      </c>
      <c r="C29" s="19" t="s">
        <v>34</v>
      </c>
      <c r="D29" s="20">
        <v>1.0</v>
      </c>
      <c r="E29" s="21" t="s">
        <v>21</v>
      </c>
      <c r="F29" s="22">
        <v>3500.0</v>
      </c>
      <c r="G29" s="22">
        <v>2500.0</v>
      </c>
      <c r="H29" s="22">
        <v>3033.0</v>
      </c>
      <c r="I29" s="23">
        <v>106.86</v>
      </c>
      <c r="J29" s="23"/>
      <c r="K29" s="24">
        <f t="shared" si="1"/>
        <v>2284.97</v>
      </c>
      <c r="L29" s="24">
        <f t="shared" si="2"/>
        <v>1508.45</v>
      </c>
      <c r="M29" s="23">
        <f t="shared" si="3"/>
        <v>776.52</v>
      </c>
      <c r="N29" s="25">
        <f t="shared" si="4"/>
        <v>3793.42</v>
      </c>
    </row>
    <row r="30" ht="24.0" customHeight="1">
      <c r="A30" s="26"/>
      <c r="B30" s="27"/>
      <c r="C30" s="27"/>
      <c r="D30" s="28">
        <v>1.0</v>
      </c>
      <c r="E30" s="29" t="s">
        <v>22</v>
      </c>
      <c r="F30" s="30">
        <v>500.0</v>
      </c>
      <c r="G30" s="30">
        <v>600.0</v>
      </c>
      <c r="H30" s="30">
        <v>470.0</v>
      </c>
      <c r="I30" s="31">
        <v>188.71</v>
      </c>
      <c r="J30" s="31"/>
      <c r="K30" s="24">
        <f t="shared" si="1"/>
        <v>439.68</v>
      </c>
      <c r="L30" s="24">
        <f t="shared" si="2"/>
        <v>176.3</v>
      </c>
      <c r="M30" s="23">
        <f t="shared" si="3"/>
        <v>263.38</v>
      </c>
      <c r="N30" s="25">
        <f t="shared" si="4"/>
        <v>615.98</v>
      </c>
    </row>
    <row r="31" ht="24.0" customHeight="1">
      <c r="A31" s="26"/>
      <c r="B31" s="32">
        <v>14.0</v>
      </c>
      <c r="C31" s="19" t="s">
        <v>35</v>
      </c>
      <c r="D31" s="20">
        <v>1.0</v>
      </c>
      <c r="E31" s="21" t="s">
        <v>21</v>
      </c>
      <c r="F31" s="22">
        <v>3500.0</v>
      </c>
      <c r="G31" s="22">
        <v>2500.0</v>
      </c>
      <c r="H31" s="22">
        <v>3033.0</v>
      </c>
      <c r="I31" s="23">
        <v>93.28</v>
      </c>
      <c r="J31" s="23"/>
      <c r="K31" s="24">
        <f t="shared" si="1"/>
        <v>2281.57</v>
      </c>
      <c r="L31" s="24">
        <f t="shared" si="2"/>
        <v>1514.99</v>
      </c>
      <c r="M31" s="23">
        <f t="shared" si="3"/>
        <v>766.58</v>
      </c>
      <c r="N31" s="25">
        <f t="shared" si="4"/>
        <v>3796.56</v>
      </c>
    </row>
    <row r="32" ht="24.0" customHeight="1">
      <c r="A32" s="26"/>
      <c r="B32" s="27"/>
      <c r="C32" s="27"/>
      <c r="D32" s="28">
        <v>1.0</v>
      </c>
      <c r="E32" s="29" t="s">
        <v>22</v>
      </c>
      <c r="F32" s="30">
        <v>500.0</v>
      </c>
      <c r="G32" s="30">
        <v>600.0</v>
      </c>
      <c r="H32" s="30">
        <v>470.0</v>
      </c>
      <c r="I32" s="31">
        <v>188.71</v>
      </c>
      <c r="J32" s="31"/>
      <c r="K32" s="24">
        <f t="shared" si="1"/>
        <v>439.68</v>
      </c>
      <c r="L32" s="24">
        <f t="shared" si="2"/>
        <v>176.3</v>
      </c>
      <c r="M32" s="23">
        <f t="shared" si="3"/>
        <v>263.38</v>
      </c>
      <c r="N32" s="25">
        <f t="shared" si="4"/>
        <v>615.98</v>
      </c>
    </row>
    <row r="33" ht="24.0" customHeight="1">
      <c r="A33" s="26"/>
      <c r="B33" s="32">
        <v>15.0</v>
      </c>
      <c r="C33" s="19" t="s">
        <v>36</v>
      </c>
      <c r="D33" s="20">
        <v>1.0</v>
      </c>
      <c r="E33" s="21" t="s">
        <v>21</v>
      </c>
      <c r="F33" s="22">
        <v>3500.0</v>
      </c>
      <c r="G33" s="22">
        <v>2500.0</v>
      </c>
      <c r="H33" s="22">
        <v>3033.0</v>
      </c>
      <c r="I33" s="23">
        <v>95.54</v>
      </c>
      <c r="J33" s="23"/>
      <c r="K33" s="24">
        <f t="shared" si="1"/>
        <v>2282.14</v>
      </c>
      <c r="L33" s="24">
        <f t="shared" si="2"/>
        <v>1513.9</v>
      </c>
      <c r="M33" s="23">
        <f t="shared" si="3"/>
        <v>768.24</v>
      </c>
      <c r="N33" s="25">
        <f t="shared" si="4"/>
        <v>3796.04</v>
      </c>
    </row>
    <row r="34" ht="24.0" customHeight="1">
      <c r="A34" s="26"/>
      <c r="B34" s="27"/>
      <c r="C34" s="27"/>
      <c r="D34" s="28">
        <v>1.0</v>
      </c>
      <c r="E34" s="29" t="s">
        <v>22</v>
      </c>
      <c r="F34" s="30">
        <v>500.0</v>
      </c>
      <c r="G34" s="30">
        <v>600.0</v>
      </c>
      <c r="H34" s="30">
        <v>470.0</v>
      </c>
      <c r="I34" s="31">
        <v>188.71</v>
      </c>
      <c r="J34" s="31"/>
      <c r="K34" s="24">
        <f t="shared" si="1"/>
        <v>439.68</v>
      </c>
      <c r="L34" s="24">
        <f t="shared" si="2"/>
        <v>176.3</v>
      </c>
      <c r="M34" s="23">
        <f t="shared" si="3"/>
        <v>263.38</v>
      </c>
      <c r="N34" s="25">
        <f t="shared" si="4"/>
        <v>615.98</v>
      </c>
    </row>
    <row r="35" ht="24.0" customHeight="1">
      <c r="A35" s="26"/>
      <c r="B35" s="32">
        <v>16.0</v>
      </c>
      <c r="C35" s="19" t="s">
        <v>37</v>
      </c>
      <c r="D35" s="20">
        <v>1.0</v>
      </c>
      <c r="E35" s="21" t="s">
        <v>21</v>
      </c>
      <c r="F35" s="22">
        <v>3500.0</v>
      </c>
      <c r="G35" s="22">
        <v>2500.0</v>
      </c>
      <c r="H35" s="22">
        <v>3033.0</v>
      </c>
      <c r="I35" s="23">
        <v>97.0</v>
      </c>
      <c r="J35" s="23"/>
      <c r="K35" s="24">
        <f t="shared" si="1"/>
        <v>2282.5</v>
      </c>
      <c r="L35" s="24">
        <f t="shared" si="2"/>
        <v>1513.19</v>
      </c>
      <c r="M35" s="23">
        <f t="shared" si="3"/>
        <v>769.31</v>
      </c>
      <c r="N35" s="25">
        <f t="shared" si="4"/>
        <v>3795.69</v>
      </c>
    </row>
    <row r="36" ht="24.0" customHeight="1">
      <c r="A36" s="26"/>
      <c r="B36" s="27"/>
      <c r="C36" s="27"/>
      <c r="D36" s="28">
        <v>1.0</v>
      </c>
      <c r="E36" s="29" t="s">
        <v>22</v>
      </c>
      <c r="F36" s="30">
        <v>500.0</v>
      </c>
      <c r="G36" s="30">
        <v>600.0</v>
      </c>
      <c r="H36" s="30">
        <v>470.0</v>
      </c>
      <c r="I36" s="31">
        <v>188.71</v>
      </c>
      <c r="J36" s="31"/>
      <c r="K36" s="24">
        <f t="shared" si="1"/>
        <v>439.68</v>
      </c>
      <c r="L36" s="24">
        <f t="shared" si="2"/>
        <v>176.3</v>
      </c>
      <c r="M36" s="23">
        <f t="shared" si="3"/>
        <v>263.38</v>
      </c>
      <c r="N36" s="25">
        <f t="shared" si="4"/>
        <v>615.98</v>
      </c>
    </row>
    <row r="37" ht="24.0" customHeight="1">
      <c r="A37" s="26"/>
      <c r="B37" s="32">
        <v>17.0</v>
      </c>
      <c r="C37" s="19" t="s">
        <v>38</v>
      </c>
      <c r="D37" s="20">
        <v>1.0</v>
      </c>
      <c r="E37" s="21" t="s">
        <v>21</v>
      </c>
      <c r="F37" s="22">
        <v>3500.0</v>
      </c>
      <c r="G37" s="22">
        <v>2500.0</v>
      </c>
      <c r="H37" s="22">
        <v>3033.0</v>
      </c>
      <c r="I37" s="23">
        <v>98.56</v>
      </c>
      <c r="J37" s="23"/>
      <c r="K37" s="24">
        <f t="shared" si="1"/>
        <v>2282.89</v>
      </c>
      <c r="L37" s="24">
        <f t="shared" si="2"/>
        <v>1512.44</v>
      </c>
      <c r="M37" s="23">
        <f t="shared" si="3"/>
        <v>770.45</v>
      </c>
      <c r="N37" s="25">
        <f t="shared" si="4"/>
        <v>3795.33</v>
      </c>
    </row>
    <row r="38" ht="24.0" customHeight="1">
      <c r="A38" s="26"/>
      <c r="B38" s="27"/>
      <c r="C38" s="27"/>
      <c r="D38" s="28">
        <v>1.0</v>
      </c>
      <c r="E38" s="29" t="s">
        <v>22</v>
      </c>
      <c r="F38" s="30">
        <v>500.0</v>
      </c>
      <c r="G38" s="30">
        <v>600.0</v>
      </c>
      <c r="H38" s="30">
        <v>470.0</v>
      </c>
      <c r="I38" s="31">
        <v>188.71</v>
      </c>
      <c r="J38" s="31"/>
      <c r="K38" s="24">
        <f t="shared" si="1"/>
        <v>439.68</v>
      </c>
      <c r="L38" s="24">
        <f t="shared" si="2"/>
        <v>176.3</v>
      </c>
      <c r="M38" s="23">
        <f t="shared" si="3"/>
        <v>263.38</v>
      </c>
      <c r="N38" s="25">
        <f t="shared" si="4"/>
        <v>615.98</v>
      </c>
    </row>
    <row r="39" ht="24.0" customHeight="1">
      <c r="A39" s="26"/>
      <c r="B39" s="32">
        <v>18.0</v>
      </c>
      <c r="C39" s="19" t="s">
        <v>39</v>
      </c>
      <c r="D39" s="20">
        <v>1.0</v>
      </c>
      <c r="E39" s="21" t="s">
        <v>21</v>
      </c>
      <c r="F39" s="22">
        <v>3500.0</v>
      </c>
      <c r="G39" s="22">
        <v>2500.0</v>
      </c>
      <c r="H39" s="22">
        <v>3033.0</v>
      </c>
      <c r="I39" s="23">
        <v>80.0</v>
      </c>
      <c r="J39" s="23"/>
      <c r="K39" s="24">
        <f t="shared" si="1"/>
        <v>2278.25</v>
      </c>
      <c r="L39" s="24">
        <f t="shared" si="2"/>
        <v>1521.38</v>
      </c>
      <c r="M39" s="23">
        <f t="shared" si="3"/>
        <v>756.87</v>
      </c>
      <c r="N39" s="25">
        <f t="shared" si="4"/>
        <v>3799.63</v>
      </c>
    </row>
    <row r="40" ht="24.0" customHeight="1">
      <c r="A40" s="26"/>
      <c r="B40" s="27"/>
      <c r="C40" s="27"/>
      <c r="D40" s="28">
        <v>1.0</v>
      </c>
      <c r="E40" s="29" t="s">
        <v>22</v>
      </c>
      <c r="F40" s="30">
        <v>500.0</v>
      </c>
      <c r="G40" s="30">
        <v>600.0</v>
      </c>
      <c r="H40" s="30">
        <v>470.0</v>
      </c>
      <c r="I40" s="31">
        <v>188.71</v>
      </c>
      <c r="J40" s="31"/>
      <c r="K40" s="24">
        <f t="shared" si="1"/>
        <v>439.68</v>
      </c>
      <c r="L40" s="24">
        <f t="shared" si="2"/>
        <v>176.3</v>
      </c>
      <c r="M40" s="23">
        <f t="shared" si="3"/>
        <v>263.38</v>
      </c>
      <c r="N40" s="25">
        <f t="shared" si="4"/>
        <v>615.98</v>
      </c>
    </row>
    <row r="41" ht="24.0" customHeight="1">
      <c r="A41" s="26"/>
      <c r="B41" s="32">
        <v>19.0</v>
      </c>
      <c r="C41" s="19" t="s">
        <v>40</v>
      </c>
      <c r="D41" s="20">
        <v>1.0</v>
      </c>
      <c r="E41" s="21" t="s">
        <v>21</v>
      </c>
      <c r="F41" s="22">
        <v>3500.0</v>
      </c>
      <c r="G41" s="22">
        <v>2500.0</v>
      </c>
      <c r="H41" s="22">
        <v>3033.0</v>
      </c>
      <c r="I41" s="23">
        <v>85.0</v>
      </c>
      <c r="J41" s="23"/>
      <c r="K41" s="24">
        <f t="shared" si="1"/>
        <v>2279.5</v>
      </c>
      <c r="L41" s="24">
        <f t="shared" si="2"/>
        <v>1518.97</v>
      </c>
      <c r="M41" s="23">
        <f t="shared" si="3"/>
        <v>760.53</v>
      </c>
      <c r="N41" s="25">
        <f t="shared" si="4"/>
        <v>3798.47</v>
      </c>
    </row>
    <row r="42" ht="24.0" customHeight="1">
      <c r="A42" s="26"/>
      <c r="B42" s="27"/>
      <c r="C42" s="27"/>
      <c r="D42" s="28">
        <v>1.0</v>
      </c>
      <c r="E42" s="29" t="s">
        <v>22</v>
      </c>
      <c r="F42" s="30">
        <v>500.0</v>
      </c>
      <c r="G42" s="30">
        <v>600.0</v>
      </c>
      <c r="H42" s="30">
        <v>470.0</v>
      </c>
      <c r="I42" s="31">
        <v>188.71</v>
      </c>
      <c r="J42" s="31"/>
      <c r="K42" s="24">
        <f t="shared" si="1"/>
        <v>439.68</v>
      </c>
      <c r="L42" s="24">
        <f t="shared" si="2"/>
        <v>176.3</v>
      </c>
      <c r="M42" s="23">
        <f t="shared" si="3"/>
        <v>263.38</v>
      </c>
      <c r="N42" s="25">
        <f t="shared" si="4"/>
        <v>615.98</v>
      </c>
    </row>
    <row r="43" ht="24.0" customHeight="1">
      <c r="A43" s="26"/>
      <c r="B43" s="32">
        <v>20.0</v>
      </c>
      <c r="C43" s="19" t="s">
        <v>41</v>
      </c>
      <c r="D43" s="20">
        <v>1.0</v>
      </c>
      <c r="E43" s="21" t="s">
        <v>21</v>
      </c>
      <c r="F43" s="22">
        <v>3500.0</v>
      </c>
      <c r="G43" s="22">
        <v>2500.0</v>
      </c>
      <c r="H43" s="22">
        <v>3033.0</v>
      </c>
      <c r="I43" s="23">
        <v>94.51</v>
      </c>
      <c r="J43" s="23"/>
      <c r="K43" s="24">
        <f t="shared" si="1"/>
        <v>2281.88</v>
      </c>
      <c r="L43" s="24">
        <f t="shared" si="2"/>
        <v>1514.39</v>
      </c>
      <c r="M43" s="23">
        <f t="shared" si="3"/>
        <v>767.49</v>
      </c>
      <c r="N43" s="25">
        <f t="shared" si="4"/>
        <v>3796.27</v>
      </c>
    </row>
    <row r="44" ht="24.0" customHeight="1">
      <c r="A44" s="26"/>
      <c r="B44" s="27"/>
      <c r="C44" s="27"/>
      <c r="D44" s="28">
        <v>1.0</v>
      </c>
      <c r="E44" s="29" t="s">
        <v>22</v>
      </c>
      <c r="F44" s="30">
        <v>500.0</v>
      </c>
      <c r="G44" s="30">
        <v>600.0</v>
      </c>
      <c r="H44" s="30">
        <v>470.0</v>
      </c>
      <c r="I44" s="31">
        <v>188.71</v>
      </c>
      <c r="J44" s="31"/>
      <c r="K44" s="24">
        <f t="shared" si="1"/>
        <v>439.68</v>
      </c>
      <c r="L44" s="24">
        <f t="shared" si="2"/>
        <v>176.3</v>
      </c>
      <c r="M44" s="23">
        <f t="shared" si="3"/>
        <v>263.38</v>
      </c>
      <c r="N44" s="25">
        <f t="shared" si="4"/>
        <v>615.98</v>
      </c>
    </row>
    <row r="45" ht="24.0" customHeight="1">
      <c r="A45" s="26"/>
      <c r="B45" s="32">
        <v>21.0</v>
      </c>
      <c r="C45" s="19" t="s">
        <v>42</v>
      </c>
      <c r="D45" s="20">
        <v>1.0</v>
      </c>
      <c r="E45" s="21" t="s">
        <v>21</v>
      </c>
      <c r="F45" s="22">
        <v>3500.0</v>
      </c>
      <c r="G45" s="22">
        <v>2500.0</v>
      </c>
      <c r="H45" s="22">
        <v>3033.0</v>
      </c>
      <c r="I45" s="23">
        <v>85.0</v>
      </c>
      <c r="J45" s="23"/>
      <c r="K45" s="24">
        <f t="shared" si="1"/>
        <v>2279.5</v>
      </c>
      <c r="L45" s="24">
        <f t="shared" si="2"/>
        <v>1518.97</v>
      </c>
      <c r="M45" s="23">
        <f t="shared" si="3"/>
        <v>760.53</v>
      </c>
      <c r="N45" s="25">
        <f t="shared" si="4"/>
        <v>3798.47</v>
      </c>
    </row>
    <row r="46" ht="24.0" customHeight="1">
      <c r="A46" s="26"/>
      <c r="B46" s="27"/>
      <c r="C46" s="27"/>
      <c r="D46" s="28">
        <v>1.0</v>
      </c>
      <c r="E46" s="29" t="s">
        <v>22</v>
      </c>
      <c r="F46" s="30">
        <v>500.0</v>
      </c>
      <c r="G46" s="30">
        <v>600.0</v>
      </c>
      <c r="H46" s="30">
        <v>470.0</v>
      </c>
      <c r="I46" s="31">
        <v>188.71</v>
      </c>
      <c r="J46" s="31"/>
      <c r="K46" s="24">
        <f t="shared" si="1"/>
        <v>439.68</v>
      </c>
      <c r="L46" s="24">
        <f t="shared" si="2"/>
        <v>176.3</v>
      </c>
      <c r="M46" s="23">
        <f t="shared" si="3"/>
        <v>263.38</v>
      </c>
      <c r="N46" s="25">
        <f t="shared" si="4"/>
        <v>615.98</v>
      </c>
    </row>
    <row r="47" ht="24.0" customHeight="1">
      <c r="A47" s="26"/>
      <c r="B47" s="32">
        <v>22.0</v>
      </c>
      <c r="C47" s="19" t="s">
        <v>43</v>
      </c>
      <c r="D47" s="20">
        <v>1.0</v>
      </c>
      <c r="E47" s="21" t="s">
        <v>21</v>
      </c>
      <c r="F47" s="22">
        <v>3500.0</v>
      </c>
      <c r="G47" s="22">
        <v>2500.0</v>
      </c>
      <c r="H47" s="22">
        <v>3033.0</v>
      </c>
      <c r="I47" s="23">
        <v>94.79</v>
      </c>
      <c r="J47" s="23"/>
      <c r="K47" s="24">
        <f t="shared" si="1"/>
        <v>2281.95</v>
      </c>
      <c r="L47" s="24">
        <f t="shared" si="2"/>
        <v>1514.26</v>
      </c>
      <c r="M47" s="23">
        <f t="shared" si="3"/>
        <v>767.69</v>
      </c>
      <c r="N47" s="25">
        <f t="shared" si="4"/>
        <v>3796.21</v>
      </c>
    </row>
    <row r="48" ht="24.0" customHeight="1">
      <c r="A48" s="26"/>
      <c r="B48" s="27"/>
      <c r="C48" s="27"/>
      <c r="D48" s="28">
        <v>1.0</v>
      </c>
      <c r="E48" s="29" t="s">
        <v>22</v>
      </c>
      <c r="F48" s="30">
        <v>500.0</v>
      </c>
      <c r="G48" s="30">
        <v>600.0</v>
      </c>
      <c r="H48" s="30">
        <v>470.0</v>
      </c>
      <c r="I48" s="31">
        <v>188.71</v>
      </c>
      <c r="J48" s="31"/>
      <c r="K48" s="24">
        <f t="shared" si="1"/>
        <v>439.68</v>
      </c>
      <c r="L48" s="24">
        <f t="shared" si="2"/>
        <v>176.3</v>
      </c>
      <c r="M48" s="23">
        <f t="shared" si="3"/>
        <v>263.38</v>
      </c>
      <c r="N48" s="25">
        <f t="shared" si="4"/>
        <v>615.98</v>
      </c>
    </row>
    <row r="49" ht="24.0" customHeight="1">
      <c r="A49" s="26"/>
      <c r="B49" s="32">
        <v>23.0</v>
      </c>
      <c r="C49" s="19" t="s">
        <v>44</v>
      </c>
      <c r="D49" s="20">
        <v>1.0</v>
      </c>
      <c r="E49" s="21" t="s">
        <v>21</v>
      </c>
      <c r="F49" s="22">
        <v>3500.0</v>
      </c>
      <c r="G49" s="22">
        <v>2500.0</v>
      </c>
      <c r="H49" s="22">
        <v>3033.0</v>
      </c>
      <c r="I49" s="23">
        <v>85.0</v>
      </c>
      <c r="J49" s="23"/>
      <c r="K49" s="24">
        <f t="shared" si="1"/>
        <v>2279.5</v>
      </c>
      <c r="L49" s="24">
        <f t="shared" si="2"/>
        <v>1518.97</v>
      </c>
      <c r="M49" s="23">
        <f t="shared" si="3"/>
        <v>760.53</v>
      </c>
      <c r="N49" s="25">
        <f t="shared" si="4"/>
        <v>3798.47</v>
      </c>
    </row>
    <row r="50" ht="24.0" customHeight="1">
      <c r="A50" s="26"/>
      <c r="B50" s="27"/>
      <c r="C50" s="27"/>
      <c r="D50" s="28">
        <v>1.0</v>
      </c>
      <c r="E50" s="29" t="s">
        <v>22</v>
      </c>
      <c r="F50" s="30">
        <v>500.0</v>
      </c>
      <c r="G50" s="30">
        <v>600.0</v>
      </c>
      <c r="H50" s="30">
        <v>470.0</v>
      </c>
      <c r="I50" s="31">
        <v>188.71</v>
      </c>
      <c r="J50" s="31"/>
      <c r="K50" s="24">
        <f t="shared" si="1"/>
        <v>439.68</v>
      </c>
      <c r="L50" s="24">
        <f t="shared" si="2"/>
        <v>176.3</v>
      </c>
      <c r="M50" s="23">
        <f t="shared" si="3"/>
        <v>263.38</v>
      </c>
      <c r="N50" s="25">
        <f t="shared" si="4"/>
        <v>615.98</v>
      </c>
    </row>
    <row r="51" ht="24.0" customHeight="1">
      <c r="A51" s="26"/>
      <c r="B51" s="32">
        <v>24.0</v>
      </c>
      <c r="C51" s="19" t="s">
        <v>45</v>
      </c>
      <c r="D51" s="20">
        <v>1.0</v>
      </c>
      <c r="E51" s="21" t="s">
        <v>21</v>
      </c>
      <c r="F51" s="22">
        <v>3500.0</v>
      </c>
      <c r="G51" s="22">
        <v>2500.0</v>
      </c>
      <c r="H51" s="22">
        <v>3033.0</v>
      </c>
      <c r="I51" s="23">
        <v>94.79</v>
      </c>
      <c r="J51" s="23"/>
      <c r="K51" s="24">
        <f t="shared" si="1"/>
        <v>2281.95</v>
      </c>
      <c r="L51" s="24">
        <f t="shared" si="2"/>
        <v>1514.26</v>
      </c>
      <c r="M51" s="23">
        <f t="shared" si="3"/>
        <v>767.69</v>
      </c>
      <c r="N51" s="25">
        <f t="shared" si="4"/>
        <v>3796.21</v>
      </c>
    </row>
    <row r="52" ht="24.0" customHeight="1">
      <c r="A52" s="26"/>
      <c r="B52" s="27"/>
      <c r="C52" s="27"/>
      <c r="D52" s="28">
        <v>1.0</v>
      </c>
      <c r="E52" s="29" t="s">
        <v>22</v>
      </c>
      <c r="F52" s="30">
        <v>500.0</v>
      </c>
      <c r="G52" s="30">
        <v>600.0</v>
      </c>
      <c r="H52" s="30">
        <v>470.0</v>
      </c>
      <c r="I52" s="31">
        <v>188.71</v>
      </c>
      <c r="J52" s="31"/>
      <c r="K52" s="24">
        <f t="shared" si="1"/>
        <v>439.68</v>
      </c>
      <c r="L52" s="24">
        <f t="shared" si="2"/>
        <v>176.3</v>
      </c>
      <c r="M52" s="23">
        <f t="shared" si="3"/>
        <v>263.38</v>
      </c>
      <c r="N52" s="25">
        <f t="shared" si="4"/>
        <v>615.98</v>
      </c>
    </row>
    <row r="53" ht="24.0" customHeight="1">
      <c r="A53" s="26"/>
      <c r="B53" s="32">
        <v>25.0</v>
      </c>
      <c r="C53" s="19" t="s">
        <v>46</v>
      </c>
      <c r="D53" s="20">
        <v>1.0</v>
      </c>
      <c r="E53" s="21" t="s">
        <v>21</v>
      </c>
      <c r="F53" s="22">
        <v>3500.0</v>
      </c>
      <c r="G53" s="22">
        <v>2500.0</v>
      </c>
      <c r="H53" s="22">
        <v>3033.0</v>
      </c>
      <c r="I53" s="23">
        <v>102.34</v>
      </c>
      <c r="J53" s="23"/>
      <c r="K53" s="24">
        <f t="shared" si="1"/>
        <v>2283.84</v>
      </c>
      <c r="L53" s="24">
        <f t="shared" si="2"/>
        <v>1510.62</v>
      </c>
      <c r="M53" s="23">
        <f t="shared" si="3"/>
        <v>773.22</v>
      </c>
      <c r="N53" s="25">
        <f t="shared" si="4"/>
        <v>3794.46</v>
      </c>
    </row>
    <row r="54" ht="24.0" customHeight="1">
      <c r="A54" s="26"/>
      <c r="B54" s="27"/>
      <c r="C54" s="27"/>
      <c r="D54" s="28">
        <v>1.0</v>
      </c>
      <c r="E54" s="29" t="s">
        <v>22</v>
      </c>
      <c r="F54" s="30">
        <v>500.0</v>
      </c>
      <c r="G54" s="30">
        <v>600.0</v>
      </c>
      <c r="H54" s="30">
        <v>470.0</v>
      </c>
      <c r="I54" s="31">
        <v>188.71</v>
      </c>
      <c r="J54" s="31"/>
      <c r="K54" s="24">
        <f t="shared" si="1"/>
        <v>439.68</v>
      </c>
      <c r="L54" s="24">
        <f t="shared" si="2"/>
        <v>176.3</v>
      </c>
      <c r="M54" s="23">
        <f t="shared" si="3"/>
        <v>263.38</v>
      </c>
      <c r="N54" s="25">
        <f t="shared" si="4"/>
        <v>615.98</v>
      </c>
    </row>
    <row r="55" ht="24.0" customHeight="1">
      <c r="A55" s="26"/>
      <c r="B55" s="32">
        <v>26.0</v>
      </c>
      <c r="C55" s="19" t="s">
        <v>47</v>
      </c>
      <c r="D55" s="20">
        <v>1.0</v>
      </c>
      <c r="E55" s="21" t="s">
        <v>21</v>
      </c>
      <c r="F55" s="22">
        <v>3500.0</v>
      </c>
      <c r="G55" s="22">
        <v>2500.0</v>
      </c>
      <c r="H55" s="22">
        <v>3033.0</v>
      </c>
      <c r="I55" s="23">
        <v>94.79</v>
      </c>
      <c r="J55" s="23"/>
      <c r="K55" s="24">
        <f t="shared" si="1"/>
        <v>2281.95</v>
      </c>
      <c r="L55" s="24">
        <f t="shared" si="2"/>
        <v>1514.26</v>
      </c>
      <c r="M55" s="23">
        <f t="shared" si="3"/>
        <v>767.69</v>
      </c>
      <c r="N55" s="25">
        <f t="shared" si="4"/>
        <v>3796.21</v>
      </c>
    </row>
    <row r="56" ht="24.0" customHeight="1">
      <c r="A56" s="26"/>
      <c r="B56" s="27"/>
      <c r="C56" s="27"/>
      <c r="D56" s="28">
        <v>1.0</v>
      </c>
      <c r="E56" s="29" t="s">
        <v>22</v>
      </c>
      <c r="F56" s="30">
        <v>500.0</v>
      </c>
      <c r="G56" s="30">
        <v>600.0</v>
      </c>
      <c r="H56" s="30">
        <v>470.0</v>
      </c>
      <c r="I56" s="31">
        <v>188.71</v>
      </c>
      <c r="J56" s="31"/>
      <c r="K56" s="24">
        <f t="shared" si="1"/>
        <v>439.68</v>
      </c>
      <c r="L56" s="24">
        <f t="shared" si="2"/>
        <v>176.3</v>
      </c>
      <c r="M56" s="23">
        <f t="shared" si="3"/>
        <v>263.38</v>
      </c>
      <c r="N56" s="25">
        <f t="shared" si="4"/>
        <v>615.98</v>
      </c>
    </row>
    <row r="57" ht="24.0" customHeight="1">
      <c r="A57" s="26"/>
      <c r="B57" s="32">
        <v>27.0</v>
      </c>
      <c r="C57" s="19" t="s">
        <v>48</v>
      </c>
      <c r="D57" s="20">
        <v>1.0</v>
      </c>
      <c r="E57" s="21" t="s">
        <v>21</v>
      </c>
      <c r="F57" s="22">
        <v>3500.0</v>
      </c>
      <c r="G57" s="22">
        <v>2500.0</v>
      </c>
      <c r="H57" s="22">
        <v>3033.0</v>
      </c>
      <c r="I57" s="23"/>
      <c r="J57" s="23"/>
      <c r="K57" s="24">
        <f t="shared" si="1"/>
        <v>3011</v>
      </c>
      <c r="L57" s="24">
        <f t="shared" si="2"/>
        <v>500.36</v>
      </c>
      <c r="M57" s="23">
        <f t="shared" si="3"/>
        <v>2510.64</v>
      </c>
      <c r="N57" s="25">
        <f t="shared" si="4"/>
        <v>3511.36</v>
      </c>
    </row>
    <row r="58" ht="24.0" customHeight="1">
      <c r="A58" s="26"/>
      <c r="B58" s="27"/>
      <c r="C58" s="27"/>
      <c r="D58" s="28">
        <v>1.0</v>
      </c>
      <c r="E58" s="29" t="s">
        <v>22</v>
      </c>
      <c r="F58" s="30">
        <v>500.0</v>
      </c>
      <c r="G58" s="30">
        <v>600.0</v>
      </c>
      <c r="H58" s="30">
        <v>470.0</v>
      </c>
      <c r="I58" s="31">
        <v>188.71</v>
      </c>
      <c r="J58" s="31"/>
      <c r="K58" s="24">
        <f t="shared" si="1"/>
        <v>439.68</v>
      </c>
      <c r="L58" s="24">
        <f t="shared" si="2"/>
        <v>176.3</v>
      </c>
      <c r="M58" s="23">
        <f t="shared" si="3"/>
        <v>263.38</v>
      </c>
      <c r="N58" s="25">
        <f t="shared" si="4"/>
        <v>615.98</v>
      </c>
    </row>
    <row r="59" ht="13.5" customHeight="1">
      <c r="A59" s="33"/>
      <c r="B59" s="34"/>
      <c r="C59" s="35"/>
      <c r="D59" s="36"/>
      <c r="E59" s="36"/>
      <c r="F59" s="33"/>
      <c r="G59" s="33"/>
      <c r="H59" s="33"/>
      <c r="I59" s="33"/>
      <c r="J59" s="33"/>
      <c r="K59" s="33"/>
      <c r="L59" s="33"/>
      <c r="M59" s="33"/>
      <c r="N59" s="33"/>
    </row>
    <row r="60" ht="13.5" customHeight="1">
      <c r="B60" s="34"/>
      <c r="C60" s="37"/>
      <c r="D60" s="36"/>
      <c r="E60" s="36"/>
    </row>
    <row r="61" ht="12.75" customHeight="1">
      <c r="A61" s="1"/>
      <c r="B61" s="15" t="s">
        <v>49</v>
      </c>
      <c r="C61" s="38"/>
      <c r="D61" s="39"/>
      <c r="E61" s="40"/>
      <c r="F61" s="41" t="str">
        <f>IF('Circunscrição I'!F1="","",'Circunscrição I'!F1)</f>
        <v/>
      </c>
      <c r="G61" s="41" t="str">
        <f>IF('Circunscrição I'!G1="","",'Circunscrição I'!G1)</f>
        <v/>
      </c>
      <c r="H61" s="41" t="str">
        <f>IF('Circunscrição I'!H1="","",'Circunscrição I'!H1)</f>
        <v/>
      </c>
      <c r="I61" s="41" t="str">
        <f>IF('Circunscrição I'!I1="","",'Circunscrição I'!I1)</f>
        <v/>
      </c>
      <c r="J61" s="41" t="str">
        <f>IF('Circunscrição I'!J1="","",'Circunscrição I'!J1)</f>
        <v/>
      </c>
      <c r="K61" s="42"/>
      <c r="L61" s="43"/>
      <c r="M61" s="42"/>
      <c r="N61" s="43"/>
    </row>
    <row r="62" ht="25.5" customHeight="1">
      <c r="A62" s="6"/>
      <c r="B62" s="44"/>
      <c r="C62" s="45" t="s">
        <v>4</v>
      </c>
      <c r="D62" s="46"/>
      <c r="E62" s="47"/>
      <c r="F62" s="48" t="str">
        <f>IF('Circunscrição I'!F2="","",'Circunscrição I'!F2)</f>
        <v>Carvalho</v>
      </c>
      <c r="G62" s="48" t="str">
        <f>IF('Circunscrição I'!G2="","",'Circunscrição I'!G2)</f>
        <v>Anjos da Guarda</v>
      </c>
      <c r="H62" s="48" t="str">
        <f>IF('Circunscrição I'!H2="","",'Circunscrição I'!H2)</f>
        <v>Arkanjos</v>
      </c>
      <c r="I62" s="48" t="str">
        <f>IF('Circunscrição I'!I2="","",'Circunscrição I'!I2)</f>
        <v>CP 156/2015</v>
      </c>
      <c r="J62" s="48" t="str">
        <f>IF('Circunscrição I'!J2="","",'Circunscrição I'!J2)</f>
        <v>Ata /2019</v>
      </c>
      <c r="K62" s="49" t="s">
        <v>50</v>
      </c>
      <c r="L62" s="50"/>
      <c r="M62" s="49"/>
      <c r="N62" s="50"/>
    </row>
    <row r="63" ht="12.75" customHeight="1">
      <c r="A63" s="6"/>
      <c r="B63" s="15"/>
      <c r="C63" s="45"/>
      <c r="D63" s="46"/>
      <c r="E63" s="51"/>
      <c r="F63" s="52" t="str">
        <f>IF('Circunscrição I'!F3="","",'Circunscrição I'!F3)</f>
        <v/>
      </c>
      <c r="G63" s="52" t="str">
        <f>IF('Circunscrição I'!G3="","",'Circunscrição I'!G3)</f>
        <v/>
      </c>
      <c r="H63" s="52" t="str">
        <f>IF('Circunscrição I'!H3="","",'Circunscrição I'!H3)</f>
        <v/>
      </c>
      <c r="I63" s="52" t="str">
        <f>IF('Circunscrição I'!I3="","",'Circunscrição I'!I3)</f>
        <v/>
      </c>
      <c r="J63" s="52" t="str">
        <f>IF('Circunscrição I'!J3="","",'Circunscrição I'!J3)</f>
        <v/>
      </c>
      <c r="K63" s="49" t="s">
        <v>51</v>
      </c>
      <c r="L63" s="50"/>
      <c r="M63" s="49" t="s">
        <v>52</v>
      </c>
      <c r="N63" s="50"/>
    </row>
    <row r="64" ht="13.5" customHeight="1">
      <c r="A64" s="15"/>
      <c r="B64" s="53"/>
      <c r="C64" s="54"/>
      <c r="D64" s="55" t="s">
        <v>17</v>
      </c>
      <c r="E64" s="56" t="s">
        <v>18</v>
      </c>
      <c r="F64" s="57" t="str">
        <f>IF('Circunscrição I'!F4="","",'Circunscrição I'!F4)</f>
        <v/>
      </c>
      <c r="G64" s="57" t="str">
        <f>IF('Circunscrição I'!G4="","",'Circunscrição I'!G4)</f>
        <v/>
      </c>
      <c r="H64" s="57" t="str">
        <f>IF('Circunscrição I'!H4="","",'Circunscrição I'!H4)</f>
        <v/>
      </c>
      <c r="I64" s="57" t="str">
        <f>IF('Circunscrição I'!I4="","",'Circunscrição I'!I4)</f>
        <v/>
      </c>
      <c r="J64" s="57" t="str">
        <f>IF('Circunscrição I'!J4="","",'Circunscrição I'!J4)</f>
        <v/>
      </c>
      <c r="K64" s="58"/>
      <c r="L64" s="59"/>
      <c r="M64" s="58"/>
      <c r="N64" s="59"/>
    </row>
    <row r="65" ht="24.0" customHeight="1">
      <c r="A65" s="17">
        <v>1.0</v>
      </c>
      <c r="B65" s="18">
        <v>1.0</v>
      </c>
      <c r="C65" s="19" t="s">
        <v>20</v>
      </c>
      <c r="D65" s="20">
        <v>1.0</v>
      </c>
      <c r="E65" s="21" t="s">
        <v>21</v>
      </c>
      <c r="F65" s="60">
        <f>IF('Circunscrição I'!F5&gt;0,IF(AND('Circunscrição I'!$M5&lt;='Circunscrição I'!F5,'Circunscrição I'!F5&lt;='Circunscrição I'!$N5),'Circunscrição I'!F5,"excluído*"),"")</f>
        <v>3500</v>
      </c>
      <c r="G65" s="60">
        <f>IF('Circunscrição I'!G5&gt;0,IF(AND('Circunscrição I'!$M5&lt;='Circunscrição I'!G5,'Circunscrição I'!G5&lt;='Circunscrição I'!$N5),'Circunscrição I'!G5,"excluído*"),"")</f>
        <v>2500</v>
      </c>
      <c r="H65" s="60">
        <f>IF('Circunscrição I'!H5&gt;0,IF(AND('Circunscrição I'!$M5&lt;='Circunscrição I'!H5,'Circunscrição I'!H5&lt;='Circunscrição I'!$N5),'Circunscrição I'!H5,"excluído*"),"")</f>
        <v>3033</v>
      </c>
      <c r="I65" s="60" t="str">
        <f>IF('Circunscrição I'!I5&gt;0,IF(AND('Circunscrição I'!$M5&lt;='Circunscrição I'!I5,'Circunscrição I'!I5&lt;='Circunscrição I'!$N5),'Circunscrição I'!I5,"excluído*"),"")</f>
        <v>excluído*</v>
      </c>
      <c r="J65" s="61"/>
      <c r="K65" s="62">
        <f t="shared" ref="K65:K118" si="5">IF(SUM(F65:I65)&gt;0,ROUND(AVERAGE(F65:I65),2),"")</f>
        <v>3011</v>
      </c>
      <c r="L65" s="63"/>
      <c r="M65" s="64">
        <f t="shared" ref="M65:M118" si="6">IF(K65&lt;&gt;"",K65*D65,"")</f>
        <v>3011</v>
      </c>
      <c r="N65" s="63"/>
    </row>
    <row r="66" ht="24.0" customHeight="1">
      <c r="A66" s="26"/>
      <c r="B66" s="27"/>
      <c r="C66" s="27"/>
      <c r="D66" s="28">
        <v>1.0</v>
      </c>
      <c r="E66" s="29" t="s">
        <v>22</v>
      </c>
      <c r="F66" s="60">
        <f>IF('Circunscrição I'!F6&gt;0,IF(AND('Circunscrição I'!$M6&lt;='Circunscrição I'!F6,'Circunscrição I'!F6&lt;='Circunscrição I'!$N6),'Circunscrição I'!F6,"excluído*"),"")</f>
        <v>500</v>
      </c>
      <c r="G66" s="60">
        <f>IF('Circunscrição I'!G6&gt;0,IF(AND('Circunscrição I'!$M6&lt;='Circunscrição I'!G6,'Circunscrição I'!G6&lt;='Circunscrição I'!$N6),'Circunscrição I'!G6,"excluído*"),"")</f>
        <v>600</v>
      </c>
      <c r="H66" s="60">
        <f>IF('Circunscrição I'!H6&gt;0,IF(AND('Circunscrição I'!$M6&lt;='Circunscrição I'!H6,'Circunscrição I'!H6&lt;='Circunscrição I'!$N6),'Circunscrição I'!H6,"excluído*"),"")</f>
        <v>470</v>
      </c>
      <c r="I66" s="60" t="str">
        <f>IF('Circunscrição I'!I6&gt;0,IF(AND('Circunscrição I'!$M6&lt;='Circunscrição I'!I6,'Circunscrição I'!I6&lt;='Circunscrição I'!$N6),'Circunscrição I'!I6,"excluído*"),"")</f>
        <v>excluído*</v>
      </c>
      <c r="J66" s="61"/>
      <c r="K66" s="62">
        <f t="shared" si="5"/>
        <v>523.33</v>
      </c>
      <c r="L66" s="63"/>
      <c r="M66" s="64">
        <f t="shared" si="6"/>
        <v>523.33</v>
      </c>
      <c r="N66" s="63"/>
    </row>
    <row r="67" ht="24.0" customHeight="1">
      <c r="A67" s="26"/>
      <c r="B67" s="32">
        <v>2.0</v>
      </c>
      <c r="C67" s="19" t="s">
        <v>23</v>
      </c>
      <c r="D67" s="20">
        <v>1.0</v>
      </c>
      <c r="E67" s="21" t="s">
        <v>21</v>
      </c>
      <c r="F67" s="60">
        <f>IF('Circunscrição I'!F7&gt;0,IF(AND('Circunscrição I'!$M7&lt;='Circunscrição I'!F7,'Circunscrição I'!F7&lt;='Circunscrição I'!$N7),'Circunscrição I'!F7,"excluído*"),"")</f>
        <v>3500</v>
      </c>
      <c r="G67" s="60">
        <f>IF('Circunscrição I'!G7&gt;0,IF(AND('Circunscrição I'!$M7&lt;='Circunscrição I'!G7,'Circunscrição I'!G7&lt;='Circunscrição I'!$N7),'Circunscrição I'!G7,"excluído*"),"")</f>
        <v>2500</v>
      </c>
      <c r="H67" s="60">
        <f>IF('Circunscrição I'!H7&gt;0,IF(AND('Circunscrição I'!$M7&lt;='Circunscrição I'!H7,'Circunscrição I'!H7&lt;='Circunscrição I'!$N7),'Circunscrição I'!H7,"excluído*"),"")</f>
        <v>3033</v>
      </c>
      <c r="I67" s="60" t="str">
        <f>IF('Circunscrição I'!I7&gt;0,IF(AND('Circunscrição I'!$M7&lt;='Circunscrição I'!I7,'Circunscrição I'!I7&lt;='Circunscrição I'!$N7),'Circunscrição I'!I7,"excluído*"),"")</f>
        <v>excluído*</v>
      </c>
      <c r="J67" s="61"/>
      <c r="K67" s="62">
        <f t="shared" si="5"/>
        <v>3011</v>
      </c>
      <c r="L67" s="63"/>
      <c r="M67" s="64">
        <f t="shared" si="6"/>
        <v>3011</v>
      </c>
      <c r="N67" s="63"/>
    </row>
    <row r="68" ht="24.0" customHeight="1">
      <c r="A68" s="26"/>
      <c r="B68" s="27"/>
      <c r="C68" s="27"/>
      <c r="D68" s="28">
        <v>1.0</v>
      </c>
      <c r="E68" s="29" t="s">
        <v>22</v>
      </c>
      <c r="F68" s="60">
        <f>IF('Circunscrição I'!F8&gt;0,IF(AND('Circunscrição I'!$M8&lt;='Circunscrição I'!F8,'Circunscrição I'!F8&lt;='Circunscrição I'!$N8),'Circunscrição I'!F8,"excluído*"),"")</f>
        <v>500</v>
      </c>
      <c r="G68" s="60">
        <f>IF('Circunscrição I'!G8&gt;0,IF(AND('Circunscrição I'!$M8&lt;='Circunscrição I'!G8,'Circunscrição I'!G8&lt;='Circunscrição I'!$N8),'Circunscrição I'!G8,"excluído*"),"")</f>
        <v>600</v>
      </c>
      <c r="H68" s="60">
        <f>IF('Circunscrição I'!H8&gt;0,IF(AND('Circunscrição I'!$M8&lt;='Circunscrição I'!H8,'Circunscrição I'!H8&lt;='Circunscrição I'!$N8),'Circunscrição I'!H8,"excluído*"),"")</f>
        <v>470</v>
      </c>
      <c r="I68" s="60" t="str">
        <f>IF('Circunscrição I'!I8&gt;0,IF(AND('Circunscrição I'!$M8&lt;='Circunscrição I'!I8,'Circunscrição I'!I8&lt;='Circunscrição I'!$N8),'Circunscrição I'!I8,"excluído*"),"")</f>
        <v>excluído*</v>
      </c>
      <c r="J68" s="61"/>
      <c r="K68" s="62">
        <f t="shared" si="5"/>
        <v>523.33</v>
      </c>
      <c r="L68" s="63"/>
      <c r="M68" s="64">
        <f t="shared" si="6"/>
        <v>523.33</v>
      </c>
      <c r="N68" s="63"/>
    </row>
    <row r="69" ht="24.0" customHeight="1">
      <c r="A69" s="26"/>
      <c r="B69" s="32">
        <v>3.0</v>
      </c>
      <c r="C69" s="19" t="s">
        <v>24</v>
      </c>
      <c r="D69" s="20">
        <v>1.0</v>
      </c>
      <c r="E69" s="21" t="s">
        <v>21</v>
      </c>
      <c r="F69" s="60">
        <f>IF('Circunscrição I'!F9&gt;0,IF(AND('Circunscrição I'!$M9&lt;='Circunscrição I'!F9,'Circunscrição I'!F9&lt;='Circunscrição I'!$N9),'Circunscrição I'!F9,"excluído*"),"")</f>
        <v>3500</v>
      </c>
      <c r="G69" s="60">
        <f>IF('Circunscrição I'!G9&gt;0,IF(AND('Circunscrição I'!$M9&lt;='Circunscrição I'!G9,'Circunscrição I'!G9&lt;='Circunscrição I'!$N9),'Circunscrição I'!G9,"excluído*"),"")</f>
        <v>2500</v>
      </c>
      <c r="H69" s="60">
        <f>IF('Circunscrição I'!H9&gt;0,IF(AND('Circunscrição I'!$M9&lt;='Circunscrição I'!H9,'Circunscrição I'!H9&lt;='Circunscrição I'!$N9),'Circunscrição I'!H9,"excluído*"),"")</f>
        <v>3033</v>
      </c>
      <c r="I69" s="60" t="str">
        <f>IF('Circunscrição I'!I9&gt;0,IF(AND('Circunscrição I'!$M9&lt;='Circunscrição I'!I9,'Circunscrição I'!I9&lt;='Circunscrição I'!$N9),'Circunscrição I'!I9,"excluído*"),"")</f>
        <v>excluído*</v>
      </c>
      <c r="J69" s="61"/>
      <c r="K69" s="62">
        <f t="shared" si="5"/>
        <v>3011</v>
      </c>
      <c r="L69" s="63"/>
      <c r="M69" s="64">
        <f t="shared" si="6"/>
        <v>3011</v>
      </c>
      <c r="N69" s="63"/>
    </row>
    <row r="70" ht="24.0" customHeight="1">
      <c r="A70" s="26"/>
      <c r="B70" s="27"/>
      <c r="C70" s="27"/>
      <c r="D70" s="28">
        <v>1.0</v>
      </c>
      <c r="E70" s="29" t="s">
        <v>22</v>
      </c>
      <c r="F70" s="60">
        <f>IF('Circunscrição I'!F10&gt;0,IF(AND('Circunscrição I'!$M10&lt;='Circunscrição I'!F10,'Circunscrição I'!F10&lt;='Circunscrição I'!$N10),'Circunscrição I'!F10,"excluído*"),"")</f>
        <v>500</v>
      </c>
      <c r="G70" s="60">
        <f>IF('Circunscrição I'!G10&gt;0,IF(AND('Circunscrição I'!$M10&lt;='Circunscrição I'!G10,'Circunscrição I'!G10&lt;='Circunscrição I'!$N10),'Circunscrição I'!G10,"excluído*"),"")</f>
        <v>600</v>
      </c>
      <c r="H70" s="60">
        <f>IF('Circunscrição I'!H10&gt;0,IF(AND('Circunscrição I'!$M10&lt;='Circunscrição I'!H10,'Circunscrição I'!H10&lt;='Circunscrição I'!$N10),'Circunscrição I'!H10,"excluído*"),"")</f>
        <v>470</v>
      </c>
      <c r="I70" s="60" t="str">
        <f>IF('Circunscrição I'!I10&gt;0,IF(AND('Circunscrição I'!$M10&lt;='Circunscrição I'!I10,'Circunscrição I'!I10&lt;='Circunscrição I'!$N10),'Circunscrição I'!I10,"excluído*"),"")</f>
        <v>excluído*</v>
      </c>
      <c r="J70" s="61"/>
      <c r="K70" s="62">
        <f t="shared" si="5"/>
        <v>523.33</v>
      </c>
      <c r="L70" s="63"/>
      <c r="M70" s="64">
        <f t="shared" si="6"/>
        <v>523.33</v>
      </c>
      <c r="N70" s="63"/>
    </row>
    <row r="71" ht="24.0" customHeight="1">
      <c r="A71" s="26"/>
      <c r="B71" s="32">
        <v>4.0</v>
      </c>
      <c r="C71" s="19" t="s">
        <v>25</v>
      </c>
      <c r="D71" s="20">
        <v>1.0</v>
      </c>
      <c r="E71" s="21" t="s">
        <v>21</v>
      </c>
      <c r="F71" s="60">
        <f>IF('Circunscrição I'!F11&gt;0,IF(AND('Circunscrição I'!$M11&lt;='Circunscrição I'!F11,'Circunscrição I'!F11&lt;='Circunscrição I'!$N11),'Circunscrição I'!F11,"excluído*"),"")</f>
        <v>3500</v>
      </c>
      <c r="G71" s="60">
        <f>IF('Circunscrição I'!G11&gt;0,IF(AND('Circunscrição I'!$M11&lt;='Circunscrição I'!G11,'Circunscrição I'!G11&lt;='Circunscrição I'!$N11),'Circunscrição I'!G11,"excluído*"),"")</f>
        <v>2500</v>
      </c>
      <c r="H71" s="60">
        <f>IF('Circunscrição I'!H11&gt;0,IF(AND('Circunscrição I'!$M11&lt;='Circunscrição I'!H11,'Circunscrição I'!H11&lt;='Circunscrição I'!$N11),'Circunscrição I'!H11,"excluído*"),"")</f>
        <v>3033</v>
      </c>
      <c r="I71" s="60" t="str">
        <f>IF('Circunscrição I'!I11&gt;0,IF(AND('Circunscrição I'!$M11&lt;='Circunscrição I'!I11,'Circunscrição I'!I11&lt;='Circunscrição I'!$N11),'Circunscrição I'!I11,"excluído*"),"")</f>
        <v>excluído*</v>
      </c>
      <c r="J71" s="61"/>
      <c r="K71" s="62">
        <f t="shared" si="5"/>
        <v>3011</v>
      </c>
      <c r="L71" s="63"/>
      <c r="M71" s="64">
        <f t="shared" si="6"/>
        <v>3011</v>
      </c>
      <c r="N71" s="63"/>
    </row>
    <row r="72" ht="24.0" customHeight="1">
      <c r="A72" s="26"/>
      <c r="B72" s="27"/>
      <c r="C72" s="27"/>
      <c r="D72" s="28">
        <v>1.0</v>
      </c>
      <c r="E72" s="29" t="s">
        <v>22</v>
      </c>
      <c r="F72" s="60">
        <f>IF('Circunscrição I'!F12&gt;0,IF(AND('Circunscrição I'!$M12&lt;='Circunscrição I'!F12,'Circunscrição I'!F12&lt;='Circunscrição I'!$N12),'Circunscrição I'!F12,"excluído*"),"")</f>
        <v>500</v>
      </c>
      <c r="G72" s="60">
        <f>IF('Circunscrição I'!G12&gt;0,IF(AND('Circunscrição I'!$M12&lt;='Circunscrição I'!G12,'Circunscrição I'!G12&lt;='Circunscrição I'!$N12),'Circunscrição I'!G12,"excluído*"),"")</f>
        <v>600</v>
      </c>
      <c r="H72" s="60">
        <f>IF('Circunscrição I'!H12&gt;0,IF(AND('Circunscrição I'!$M12&lt;='Circunscrição I'!H12,'Circunscrição I'!H12&lt;='Circunscrição I'!$N12),'Circunscrição I'!H12,"excluído*"),"")</f>
        <v>470</v>
      </c>
      <c r="I72" s="60" t="str">
        <f>IF('Circunscrição I'!I12&gt;0,IF(AND('Circunscrição I'!$M12&lt;='Circunscrição I'!I12,'Circunscrição I'!I12&lt;='Circunscrição I'!$N12),'Circunscrição I'!I12,"excluído*"),"")</f>
        <v>excluído*</v>
      </c>
      <c r="J72" s="61"/>
      <c r="K72" s="62">
        <f t="shared" si="5"/>
        <v>523.33</v>
      </c>
      <c r="L72" s="63"/>
      <c r="M72" s="64">
        <f t="shared" si="6"/>
        <v>523.33</v>
      </c>
      <c r="N72" s="63"/>
    </row>
    <row r="73" ht="24.0" customHeight="1">
      <c r="A73" s="26"/>
      <c r="B73" s="32">
        <v>5.0</v>
      </c>
      <c r="C73" s="19" t="s">
        <v>26</v>
      </c>
      <c r="D73" s="20">
        <v>1.0</v>
      </c>
      <c r="E73" s="21" t="s">
        <v>21</v>
      </c>
      <c r="F73" s="60">
        <f>IF('Circunscrição I'!F13&gt;0,IF(AND('Circunscrição I'!$M13&lt;='Circunscrição I'!F13,'Circunscrição I'!F13&lt;='Circunscrição I'!$N13),'Circunscrição I'!F13,"excluído*"),"")</f>
        <v>3500</v>
      </c>
      <c r="G73" s="60">
        <f>IF('Circunscrição I'!G13&gt;0,IF(AND('Circunscrição I'!$M13&lt;='Circunscrição I'!G13,'Circunscrição I'!G13&lt;='Circunscrição I'!$N13),'Circunscrição I'!G13,"excluído*"),"")</f>
        <v>2500</v>
      </c>
      <c r="H73" s="60">
        <f>IF('Circunscrição I'!H13&gt;0,IF(AND('Circunscrição I'!$M13&lt;='Circunscrição I'!H13,'Circunscrição I'!H13&lt;='Circunscrição I'!$N13),'Circunscrição I'!H13,"excluído*"),"")</f>
        <v>3033</v>
      </c>
      <c r="I73" s="60" t="str">
        <f>IF('Circunscrição I'!I13&gt;0,IF(AND('Circunscrição I'!$M13&lt;='Circunscrição I'!I13,'Circunscrição I'!I13&lt;='Circunscrição I'!$N13),'Circunscrição I'!I13,"excluído*"),"")</f>
        <v>excluído*</v>
      </c>
      <c r="J73" s="61"/>
      <c r="K73" s="62">
        <f t="shared" si="5"/>
        <v>3011</v>
      </c>
      <c r="L73" s="63"/>
      <c r="M73" s="64">
        <f t="shared" si="6"/>
        <v>3011</v>
      </c>
      <c r="N73" s="63"/>
    </row>
    <row r="74" ht="24.0" customHeight="1">
      <c r="A74" s="26"/>
      <c r="B74" s="27"/>
      <c r="C74" s="27"/>
      <c r="D74" s="28">
        <v>1.0</v>
      </c>
      <c r="E74" s="29" t="s">
        <v>22</v>
      </c>
      <c r="F74" s="60">
        <f>IF('Circunscrição I'!F14&gt;0,IF(AND('Circunscrição I'!$M14&lt;='Circunscrição I'!F14,'Circunscrição I'!F14&lt;='Circunscrição I'!$N14),'Circunscrição I'!F14,"excluído*"),"")</f>
        <v>500</v>
      </c>
      <c r="G74" s="60">
        <f>IF('Circunscrição I'!G14&gt;0,IF(AND('Circunscrição I'!$M14&lt;='Circunscrição I'!G14,'Circunscrição I'!G14&lt;='Circunscrição I'!$N14),'Circunscrição I'!G14,"excluído*"),"")</f>
        <v>600</v>
      </c>
      <c r="H74" s="60">
        <f>IF('Circunscrição I'!H14&gt;0,IF(AND('Circunscrição I'!$M14&lt;='Circunscrição I'!H14,'Circunscrição I'!H14&lt;='Circunscrição I'!$N14),'Circunscrição I'!H14,"excluído*"),"")</f>
        <v>470</v>
      </c>
      <c r="I74" s="60" t="str">
        <f>IF('Circunscrição I'!I14&gt;0,IF(AND('Circunscrição I'!$M14&lt;='Circunscrição I'!I14,'Circunscrição I'!I14&lt;='Circunscrição I'!$N14),'Circunscrição I'!I14,"excluído*"),"")</f>
        <v>excluído*</v>
      </c>
      <c r="J74" s="61"/>
      <c r="K74" s="62">
        <f t="shared" si="5"/>
        <v>523.33</v>
      </c>
      <c r="L74" s="63"/>
      <c r="M74" s="64">
        <f t="shared" si="6"/>
        <v>523.33</v>
      </c>
      <c r="N74" s="63"/>
    </row>
    <row r="75" ht="24.0" customHeight="1">
      <c r="A75" s="26"/>
      <c r="B75" s="32">
        <v>6.0</v>
      </c>
      <c r="C75" s="19" t="s">
        <v>27</v>
      </c>
      <c r="D75" s="20">
        <v>1.0</v>
      </c>
      <c r="E75" s="21" t="s">
        <v>21</v>
      </c>
      <c r="F75" s="60">
        <f>IF('Circunscrição I'!F15&gt;0,IF(AND('Circunscrição I'!$M15&lt;='Circunscrição I'!F15,'Circunscrição I'!F15&lt;='Circunscrição I'!$N15),'Circunscrição I'!F15,"excluído*"),"")</f>
        <v>3500</v>
      </c>
      <c r="G75" s="60">
        <f>IF('Circunscrição I'!G15&gt;0,IF(AND('Circunscrição I'!$M15&lt;='Circunscrição I'!G15,'Circunscrição I'!G15&lt;='Circunscrição I'!$N15),'Circunscrição I'!G15,"excluído*"),"")</f>
        <v>2500</v>
      </c>
      <c r="H75" s="60">
        <f>IF('Circunscrição I'!H15&gt;0,IF(AND('Circunscrição I'!$M15&lt;='Circunscrição I'!H15,'Circunscrição I'!H15&lt;='Circunscrição I'!$N15),'Circunscrição I'!H15,"excluído*"),"")</f>
        <v>3033</v>
      </c>
      <c r="I75" s="60" t="str">
        <f>IF('Circunscrição I'!I15&gt;0,IF(AND('Circunscrição I'!$M15&lt;='Circunscrição I'!I15,'Circunscrição I'!I15&lt;='Circunscrição I'!$N15),'Circunscrição I'!I15,"excluído*"),"")</f>
        <v>excluído*</v>
      </c>
      <c r="J75" s="61"/>
      <c r="K75" s="62">
        <f t="shared" si="5"/>
        <v>3011</v>
      </c>
      <c r="L75" s="63"/>
      <c r="M75" s="64">
        <f t="shared" si="6"/>
        <v>3011</v>
      </c>
      <c r="N75" s="63"/>
    </row>
    <row r="76" ht="24.0" customHeight="1">
      <c r="A76" s="26"/>
      <c r="B76" s="27"/>
      <c r="C76" s="27"/>
      <c r="D76" s="28">
        <v>1.0</v>
      </c>
      <c r="E76" s="29" t="s">
        <v>22</v>
      </c>
      <c r="F76" s="60">
        <f>IF('Circunscrição I'!F16&gt;0,IF(AND('Circunscrição I'!$M16&lt;='Circunscrição I'!F16,'Circunscrição I'!F16&lt;='Circunscrição I'!$N16),'Circunscrição I'!F16,"excluído*"),"")</f>
        <v>500</v>
      </c>
      <c r="G76" s="60">
        <f>IF('Circunscrição I'!G16&gt;0,IF(AND('Circunscrição I'!$M16&lt;='Circunscrição I'!G16,'Circunscrição I'!G16&lt;='Circunscrição I'!$N16),'Circunscrição I'!G16,"excluído*"),"")</f>
        <v>600</v>
      </c>
      <c r="H76" s="60">
        <f>IF('Circunscrição I'!H16&gt;0,IF(AND('Circunscrição I'!$M16&lt;='Circunscrição I'!H16,'Circunscrição I'!H16&lt;='Circunscrição I'!$N16),'Circunscrição I'!H16,"excluído*"),"")</f>
        <v>470</v>
      </c>
      <c r="I76" s="60" t="str">
        <f>IF('Circunscrição I'!I16&gt;0,IF(AND('Circunscrição I'!$M16&lt;='Circunscrição I'!I16,'Circunscrição I'!I16&lt;='Circunscrição I'!$N16),'Circunscrição I'!I16,"excluído*"),"")</f>
        <v>excluído*</v>
      </c>
      <c r="J76" s="61"/>
      <c r="K76" s="62">
        <f t="shared" si="5"/>
        <v>523.33</v>
      </c>
      <c r="L76" s="63"/>
      <c r="M76" s="64">
        <f t="shared" si="6"/>
        <v>523.33</v>
      </c>
      <c r="N76" s="63"/>
    </row>
    <row r="77" ht="24.0" customHeight="1">
      <c r="A77" s="26"/>
      <c r="B77" s="32">
        <v>7.0</v>
      </c>
      <c r="C77" s="19" t="s">
        <v>28</v>
      </c>
      <c r="D77" s="20">
        <v>1.0</v>
      </c>
      <c r="E77" s="21" t="s">
        <v>21</v>
      </c>
      <c r="F77" s="60">
        <f>IF('Circunscrição I'!F17&gt;0,IF(AND('Circunscrição I'!$M17&lt;='Circunscrição I'!F17,'Circunscrição I'!F17&lt;='Circunscrição I'!$N17),'Circunscrição I'!F17,"excluído*"),"")</f>
        <v>3500</v>
      </c>
      <c r="G77" s="60">
        <f>IF('Circunscrição I'!G17&gt;0,IF(AND('Circunscrição I'!$M17&lt;='Circunscrição I'!G17,'Circunscrição I'!G17&lt;='Circunscrição I'!$N17),'Circunscrição I'!G17,"excluído*"),"")</f>
        <v>2500</v>
      </c>
      <c r="H77" s="60">
        <f>IF('Circunscrição I'!H17&gt;0,IF(AND('Circunscrição I'!$M17&lt;='Circunscrição I'!H17,'Circunscrição I'!H17&lt;='Circunscrição I'!$N17),'Circunscrição I'!H17,"excluído*"),"")</f>
        <v>3033</v>
      </c>
      <c r="I77" s="60" t="str">
        <f>IF('Circunscrição I'!I17&gt;0,IF(AND('Circunscrição I'!$M17&lt;='Circunscrição I'!I17,'Circunscrição I'!I17&lt;='Circunscrição I'!$N17),'Circunscrição I'!I17,"excluído*"),"")</f>
        <v>excluído*</v>
      </c>
      <c r="J77" s="61"/>
      <c r="K77" s="62">
        <f t="shared" si="5"/>
        <v>3011</v>
      </c>
      <c r="L77" s="63"/>
      <c r="M77" s="64">
        <f t="shared" si="6"/>
        <v>3011</v>
      </c>
      <c r="N77" s="63"/>
    </row>
    <row r="78" ht="24.0" customHeight="1">
      <c r="A78" s="26"/>
      <c r="B78" s="27"/>
      <c r="C78" s="27"/>
      <c r="D78" s="28">
        <v>1.0</v>
      </c>
      <c r="E78" s="29" t="s">
        <v>22</v>
      </c>
      <c r="F78" s="60">
        <f>IF('Circunscrição I'!F18&gt;0,IF(AND('Circunscrição I'!$M18&lt;='Circunscrição I'!F18,'Circunscrição I'!F18&lt;='Circunscrição I'!$N18),'Circunscrição I'!F18,"excluído*"),"")</f>
        <v>500</v>
      </c>
      <c r="G78" s="60">
        <f>IF('Circunscrição I'!G18&gt;0,IF(AND('Circunscrição I'!$M18&lt;='Circunscrição I'!G18,'Circunscrição I'!G18&lt;='Circunscrição I'!$N18),'Circunscrição I'!G18,"excluído*"),"")</f>
        <v>600</v>
      </c>
      <c r="H78" s="60">
        <f>IF('Circunscrição I'!H18&gt;0,IF(AND('Circunscrição I'!$M18&lt;='Circunscrição I'!H18,'Circunscrição I'!H18&lt;='Circunscrição I'!$N18),'Circunscrição I'!H18,"excluído*"),"")</f>
        <v>470</v>
      </c>
      <c r="I78" s="60" t="str">
        <f>IF('Circunscrição I'!I18&gt;0,IF(AND('Circunscrição I'!$M18&lt;='Circunscrição I'!I18,'Circunscrição I'!I18&lt;='Circunscrição I'!$N18),'Circunscrição I'!I18,"excluído*"),"")</f>
        <v>excluído*</v>
      </c>
      <c r="J78" s="61"/>
      <c r="K78" s="62">
        <f t="shared" si="5"/>
        <v>523.33</v>
      </c>
      <c r="L78" s="63"/>
      <c r="M78" s="64">
        <f t="shared" si="6"/>
        <v>523.33</v>
      </c>
      <c r="N78" s="63"/>
    </row>
    <row r="79" ht="24.0" customHeight="1">
      <c r="A79" s="26"/>
      <c r="B79" s="32">
        <v>8.0</v>
      </c>
      <c r="C79" s="19" t="s">
        <v>29</v>
      </c>
      <c r="D79" s="20">
        <v>1.0</v>
      </c>
      <c r="E79" s="21" t="s">
        <v>21</v>
      </c>
      <c r="F79" s="60">
        <f>IF('Circunscrição I'!F19&gt;0,IF(AND('Circunscrição I'!$M19&lt;='Circunscrição I'!F19,'Circunscrição I'!F19&lt;='Circunscrição I'!$N19),'Circunscrição I'!F19,"excluído*"),"")</f>
        <v>3500</v>
      </c>
      <c r="G79" s="60">
        <f>IF('Circunscrição I'!G19&gt;0,IF(AND('Circunscrição I'!$M19&lt;='Circunscrição I'!G19,'Circunscrição I'!G19&lt;='Circunscrição I'!$N19),'Circunscrição I'!G19,"excluído*"),"")</f>
        <v>2500</v>
      </c>
      <c r="H79" s="60">
        <f>IF('Circunscrição I'!H19&gt;0,IF(AND('Circunscrição I'!$M19&lt;='Circunscrição I'!H19,'Circunscrição I'!H19&lt;='Circunscrição I'!$N19),'Circunscrição I'!H19,"excluído*"),"")</f>
        <v>3033</v>
      </c>
      <c r="I79" s="60" t="str">
        <f>IF('Circunscrição I'!I19&gt;0,IF(AND('Circunscrição I'!$M19&lt;='Circunscrição I'!I19,'Circunscrição I'!I19&lt;='Circunscrição I'!$N19),'Circunscrição I'!I19,"excluído*"),"")</f>
        <v>excluído*</v>
      </c>
      <c r="J79" s="61"/>
      <c r="K79" s="62">
        <f t="shared" si="5"/>
        <v>3011</v>
      </c>
      <c r="L79" s="63"/>
      <c r="M79" s="64">
        <f t="shared" si="6"/>
        <v>3011</v>
      </c>
      <c r="N79" s="63"/>
    </row>
    <row r="80" ht="24.0" customHeight="1">
      <c r="A80" s="26"/>
      <c r="B80" s="27"/>
      <c r="C80" s="27"/>
      <c r="D80" s="28">
        <v>1.0</v>
      </c>
      <c r="E80" s="29" t="s">
        <v>22</v>
      </c>
      <c r="F80" s="60">
        <f>IF('Circunscrição I'!F20&gt;0,IF(AND('Circunscrição I'!$M20&lt;='Circunscrição I'!F20,'Circunscrição I'!F20&lt;='Circunscrição I'!$N20),'Circunscrição I'!F20,"excluído*"),"")</f>
        <v>500</v>
      </c>
      <c r="G80" s="60">
        <f>IF('Circunscrição I'!G20&gt;0,IF(AND('Circunscrição I'!$M20&lt;='Circunscrição I'!G20,'Circunscrição I'!G20&lt;='Circunscrição I'!$N20),'Circunscrição I'!G20,"excluído*"),"")</f>
        <v>600</v>
      </c>
      <c r="H80" s="60">
        <f>IF('Circunscrição I'!H20&gt;0,IF(AND('Circunscrição I'!$M20&lt;='Circunscrição I'!H20,'Circunscrição I'!H20&lt;='Circunscrição I'!$N20),'Circunscrição I'!H20,"excluído*"),"")</f>
        <v>470</v>
      </c>
      <c r="I80" s="60" t="str">
        <f>IF('Circunscrição I'!I20&gt;0,IF(AND('Circunscrição I'!$M20&lt;='Circunscrição I'!I20,'Circunscrição I'!I20&lt;='Circunscrição I'!$N20),'Circunscrição I'!I20,"excluído*"),"")</f>
        <v>excluído*</v>
      </c>
      <c r="J80" s="61"/>
      <c r="K80" s="62">
        <f t="shared" si="5"/>
        <v>523.33</v>
      </c>
      <c r="L80" s="63"/>
      <c r="M80" s="64">
        <f t="shared" si="6"/>
        <v>523.33</v>
      </c>
      <c r="N80" s="63"/>
    </row>
    <row r="81" ht="24.0" customHeight="1">
      <c r="A81" s="26"/>
      <c r="B81" s="32">
        <v>9.0</v>
      </c>
      <c r="C81" s="19" t="s">
        <v>30</v>
      </c>
      <c r="D81" s="20">
        <v>1.0</v>
      </c>
      <c r="E81" s="21" t="s">
        <v>21</v>
      </c>
      <c r="F81" s="60">
        <f>IF('Circunscrição I'!F21&gt;0,IF(AND('Circunscrição I'!$M21&lt;='Circunscrição I'!F21,'Circunscrição I'!F21&lt;='Circunscrição I'!$N21),'Circunscrição I'!F21,"excluído*"),"")</f>
        <v>3500</v>
      </c>
      <c r="G81" s="60">
        <f>IF('Circunscrição I'!G21&gt;0,IF(AND('Circunscrição I'!$M21&lt;='Circunscrição I'!G21,'Circunscrição I'!G21&lt;='Circunscrição I'!$N21),'Circunscrição I'!G21,"excluído*"),"")</f>
        <v>2500</v>
      </c>
      <c r="H81" s="60">
        <f>IF('Circunscrição I'!H21&gt;0,IF(AND('Circunscrição I'!$M21&lt;='Circunscrição I'!H21,'Circunscrição I'!H21&lt;='Circunscrição I'!$N21),'Circunscrição I'!H21,"excluído*"),"")</f>
        <v>3033</v>
      </c>
      <c r="I81" s="60" t="str">
        <f>IF('Circunscrição I'!I21&gt;0,IF(AND('Circunscrição I'!$M21&lt;='Circunscrição I'!I21,'Circunscrição I'!I21&lt;='Circunscrição I'!$N21),'Circunscrição I'!I21,"excluído*"),"")</f>
        <v>excluído*</v>
      </c>
      <c r="J81" s="61"/>
      <c r="K81" s="62">
        <f t="shared" si="5"/>
        <v>3011</v>
      </c>
      <c r="L81" s="63"/>
      <c r="M81" s="64">
        <f t="shared" si="6"/>
        <v>3011</v>
      </c>
      <c r="N81" s="63"/>
    </row>
    <row r="82" ht="24.0" customHeight="1">
      <c r="A82" s="26"/>
      <c r="B82" s="27"/>
      <c r="C82" s="27"/>
      <c r="D82" s="28">
        <v>1.0</v>
      </c>
      <c r="E82" s="29" t="s">
        <v>22</v>
      </c>
      <c r="F82" s="60">
        <f>IF('Circunscrição I'!F22&gt;0,IF(AND('Circunscrição I'!$M22&lt;='Circunscrição I'!F22,'Circunscrição I'!F22&lt;='Circunscrição I'!$N22),'Circunscrição I'!F22,"excluído*"),"")</f>
        <v>500</v>
      </c>
      <c r="G82" s="60">
        <f>IF('Circunscrição I'!G22&gt;0,IF(AND('Circunscrição I'!$M22&lt;='Circunscrição I'!G22,'Circunscrição I'!G22&lt;='Circunscrição I'!$N22),'Circunscrição I'!G22,"excluído*"),"")</f>
        <v>600</v>
      </c>
      <c r="H82" s="60">
        <f>IF('Circunscrição I'!H22&gt;0,IF(AND('Circunscrição I'!$M22&lt;='Circunscrição I'!H22,'Circunscrição I'!H22&lt;='Circunscrição I'!$N22),'Circunscrição I'!H22,"excluído*"),"")</f>
        <v>470</v>
      </c>
      <c r="I82" s="60" t="str">
        <f>IF('Circunscrição I'!I22&gt;0,IF(AND('Circunscrição I'!$M22&lt;='Circunscrição I'!I22,'Circunscrição I'!I22&lt;='Circunscrição I'!$N22),'Circunscrição I'!I22,"excluído*"),"")</f>
        <v>excluído*</v>
      </c>
      <c r="J82" s="61"/>
      <c r="K82" s="62">
        <f t="shared" si="5"/>
        <v>523.33</v>
      </c>
      <c r="L82" s="63"/>
      <c r="M82" s="64">
        <f t="shared" si="6"/>
        <v>523.33</v>
      </c>
      <c r="N82" s="63"/>
    </row>
    <row r="83" ht="24.0" customHeight="1">
      <c r="A83" s="26"/>
      <c r="B83" s="32">
        <v>10.0</v>
      </c>
      <c r="C83" s="19" t="s">
        <v>31</v>
      </c>
      <c r="D83" s="20">
        <v>1.0</v>
      </c>
      <c r="E83" s="21" t="s">
        <v>21</v>
      </c>
      <c r="F83" s="60">
        <f>IF('Circunscrição I'!F23&gt;0,IF(AND('Circunscrição I'!$M23&lt;='Circunscrição I'!F23,'Circunscrição I'!F23&lt;='Circunscrição I'!$N23),'Circunscrição I'!F23,"excluído*"),"")</f>
        <v>3500</v>
      </c>
      <c r="G83" s="60">
        <f>IF('Circunscrição I'!G23&gt;0,IF(AND('Circunscrição I'!$M23&lt;='Circunscrição I'!G23,'Circunscrição I'!G23&lt;='Circunscrição I'!$N23),'Circunscrição I'!G23,"excluído*"),"")</f>
        <v>2500</v>
      </c>
      <c r="H83" s="60">
        <f>IF('Circunscrição I'!H23&gt;0,IF(AND('Circunscrição I'!$M23&lt;='Circunscrição I'!H23,'Circunscrição I'!H23&lt;='Circunscrição I'!$N23),'Circunscrição I'!H23,"excluído*"),"")</f>
        <v>3033</v>
      </c>
      <c r="I83" s="60" t="str">
        <f>IF('Circunscrição I'!I23&gt;0,IF(AND('Circunscrição I'!$M23&lt;='Circunscrição I'!I23,'Circunscrição I'!I23&lt;='Circunscrição I'!$N23),'Circunscrição I'!I23,"excluído*"),"")</f>
        <v>excluído*</v>
      </c>
      <c r="J83" s="61"/>
      <c r="K83" s="62">
        <f t="shared" si="5"/>
        <v>3011</v>
      </c>
      <c r="L83" s="63"/>
      <c r="M83" s="64">
        <f t="shared" si="6"/>
        <v>3011</v>
      </c>
      <c r="N83" s="63"/>
    </row>
    <row r="84" ht="24.0" customHeight="1">
      <c r="A84" s="26"/>
      <c r="B84" s="27"/>
      <c r="C84" s="27"/>
      <c r="D84" s="28">
        <v>1.0</v>
      </c>
      <c r="E84" s="29" t="s">
        <v>22</v>
      </c>
      <c r="F84" s="60">
        <f>IF('Circunscrição I'!F24&gt;0,IF(AND('Circunscrição I'!$M24&lt;='Circunscrição I'!F24,'Circunscrição I'!F24&lt;='Circunscrição I'!$N24),'Circunscrição I'!F24,"excluído*"),"")</f>
        <v>500</v>
      </c>
      <c r="G84" s="60">
        <f>IF('Circunscrição I'!G24&gt;0,IF(AND('Circunscrição I'!$M24&lt;='Circunscrição I'!G24,'Circunscrição I'!G24&lt;='Circunscrição I'!$N24),'Circunscrição I'!G24,"excluído*"),"")</f>
        <v>600</v>
      </c>
      <c r="H84" s="60">
        <f>IF('Circunscrição I'!H24&gt;0,IF(AND('Circunscrição I'!$M24&lt;='Circunscrição I'!H24,'Circunscrição I'!H24&lt;='Circunscrição I'!$N24),'Circunscrição I'!H24,"excluído*"),"")</f>
        <v>470</v>
      </c>
      <c r="I84" s="60" t="str">
        <f>IF('Circunscrição I'!I24&gt;0,IF(AND('Circunscrição I'!$M24&lt;='Circunscrição I'!I24,'Circunscrição I'!I24&lt;='Circunscrição I'!$N24),'Circunscrição I'!I24,"excluído*"),"")</f>
        <v>excluído*</v>
      </c>
      <c r="J84" s="61"/>
      <c r="K84" s="62">
        <f t="shared" si="5"/>
        <v>523.33</v>
      </c>
      <c r="L84" s="63"/>
      <c r="M84" s="64">
        <f t="shared" si="6"/>
        <v>523.33</v>
      </c>
      <c r="N84" s="63"/>
    </row>
    <row r="85" ht="24.0" customHeight="1">
      <c r="A85" s="26"/>
      <c r="B85" s="32">
        <v>11.0</v>
      </c>
      <c r="C85" s="19" t="s">
        <v>32</v>
      </c>
      <c r="D85" s="20">
        <v>1.0</v>
      </c>
      <c r="E85" s="21" t="s">
        <v>21</v>
      </c>
      <c r="F85" s="60">
        <f>IF('Circunscrição I'!F25&gt;0,IF(AND('Circunscrição I'!$M25&lt;='Circunscrição I'!F25,'Circunscrição I'!F25&lt;='Circunscrição I'!$N25),'Circunscrição I'!F25,"excluído*"),"")</f>
        <v>3500</v>
      </c>
      <c r="G85" s="60">
        <f>IF('Circunscrição I'!G25&gt;0,IF(AND('Circunscrição I'!$M25&lt;='Circunscrição I'!G25,'Circunscrição I'!G25&lt;='Circunscrição I'!$N25),'Circunscrição I'!G25,"excluído*"),"")</f>
        <v>2500</v>
      </c>
      <c r="H85" s="60">
        <f>IF('Circunscrição I'!H25&gt;0,IF(AND('Circunscrição I'!$M25&lt;='Circunscrição I'!H25,'Circunscrição I'!H25&lt;='Circunscrição I'!$N25),'Circunscrição I'!H25,"excluído*"),"")</f>
        <v>3033</v>
      </c>
      <c r="I85" s="60" t="str">
        <f>IF('Circunscrição I'!I25&gt;0,IF(AND('Circunscrição I'!$M25&lt;='Circunscrição I'!I25,'Circunscrição I'!I25&lt;='Circunscrição I'!$N25),'Circunscrição I'!I25,"excluído*"),"")</f>
        <v>excluído*</v>
      </c>
      <c r="J85" s="61"/>
      <c r="K85" s="62">
        <f t="shared" si="5"/>
        <v>3011</v>
      </c>
      <c r="L85" s="63"/>
      <c r="M85" s="64">
        <f t="shared" si="6"/>
        <v>3011</v>
      </c>
      <c r="N85" s="63"/>
    </row>
    <row r="86" ht="24.0" customHeight="1">
      <c r="A86" s="26"/>
      <c r="B86" s="27"/>
      <c r="C86" s="27"/>
      <c r="D86" s="28">
        <v>1.0</v>
      </c>
      <c r="E86" s="29" t="s">
        <v>22</v>
      </c>
      <c r="F86" s="60">
        <f>IF('Circunscrição I'!F26&gt;0,IF(AND('Circunscrição I'!$M26&lt;='Circunscrição I'!F26,'Circunscrição I'!F26&lt;='Circunscrição I'!$N26),'Circunscrição I'!F26,"excluído*"),"")</f>
        <v>500</v>
      </c>
      <c r="G86" s="60">
        <f>IF('Circunscrição I'!G26&gt;0,IF(AND('Circunscrição I'!$M26&lt;='Circunscrição I'!G26,'Circunscrição I'!G26&lt;='Circunscrição I'!$N26),'Circunscrição I'!G26,"excluído*"),"")</f>
        <v>600</v>
      </c>
      <c r="H86" s="60">
        <f>IF('Circunscrição I'!H26&gt;0,IF(AND('Circunscrição I'!$M26&lt;='Circunscrição I'!H26,'Circunscrição I'!H26&lt;='Circunscrição I'!$N26),'Circunscrição I'!H26,"excluído*"),"")</f>
        <v>470</v>
      </c>
      <c r="I86" s="60" t="str">
        <f>IF('Circunscrição I'!I26&gt;0,IF(AND('Circunscrição I'!$M26&lt;='Circunscrição I'!I26,'Circunscrição I'!I26&lt;='Circunscrição I'!$N26),'Circunscrição I'!I26,"excluído*"),"")</f>
        <v>excluído*</v>
      </c>
      <c r="J86" s="61"/>
      <c r="K86" s="62">
        <f t="shared" si="5"/>
        <v>523.33</v>
      </c>
      <c r="L86" s="63"/>
      <c r="M86" s="64">
        <f t="shared" si="6"/>
        <v>523.33</v>
      </c>
      <c r="N86" s="63"/>
    </row>
    <row r="87" ht="24.0" customHeight="1">
      <c r="A87" s="26"/>
      <c r="B87" s="32">
        <v>12.0</v>
      </c>
      <c r="C87" s="19" t="s">
        <v>33</v>
      </c>
      <c r="D87" s="20">
        <v>1.0</v>
      </c>
      <c r="E87" s="21" t="s">
        <v>21</v>
      </c>
      <c r="F87" s="60">
        <f>IF('Circunscrição I'!F27&gt;0,IF(AND('Circunscrição I'!$M27&lt;='Circunscrição I'!F27,'Circunscrição I'!F27&lt;='Circunscrição I'!$N27),'Circunscrição I'!F27,"excluído*"),"")</f>
        <v>3500</v>
      </c>
      <c r="G87" s="60">
        <f>IF('Circunscrição I'!G27&gt;0,IF(AND('Circunscrição I'!$M27&lt;='Circunscrição I'!G27,'Circunscrição I'!G27&lt;='Circunscrição I'!$N27),'Circunscrição I'!G27,"excluído*"),"")</f>
        <v>2500</v>
      </c>
      <c r="H87" s="60">
        <f>IF('Circunscrição I'!H27&gt;0,IF(AND('Circunscrição I'!$M27&lt;='Circunscrição I'!H27,'Circunscrição I'!H27&lt;='Circunscrição I'!$N27),'Circunscrição I'!H27,"excluído*"),"")</f>
        <v>3033</v>
      </c>
      <c r="I87" s="60" t="str">
        <f>IF('Circunscrição I'!I27&gt;0,IF(AND('Circunscrição I'!$M27&lt;='Circunscrição I'!I27,'Circunscrição I'!I27&lt;='Circunscrição I'!$N27),'Circunscrição I'!I27,"excluído*"),"")</f>
        <v>excluído*</v>
      </c>
      <c r="J87" s="61"/>
      <c r="K87" s="62">
        <f t="shared" si="5"/>
        <v>3011</v>
      </c>
      <c r="L87" s="63"/>
      <c r="M87" s="64">
        <f t="shared" si="6"/>
        <v>3011</v>
      </c>
      <c r="N87" s="63"/>
    </row>
    <row r="88" ht="24.0" customHeight="1">
      <c r="A88" s="26"/>
      <c r="B88" s="27"/>
      <c r="C88" s="27"/>
      <c r="D88" s="28">
        <v>1.0</v>
      </c>
      <c r="E88" s="29" t="s">
        <v>22</v>
      </c>
      <c r="F88" s="60">
        <f>IF('Circunscrição I'!F28&gt;0,IF(AND('Circunscrição I'!$M28&lt;='Circunscrição I'!F28,'Circunscrição I'!F28&lt;='Circunscrição I'!$N28),'Circunscrição I'!F28,"excluído*"),"")</f>
        <v>500</v>
      </c>
      <c r="G88" s="60">
        <f>IF('Circunscrição I'!G28&gt;0,IF(AND('Circunscrição I'!$M28&lt;='Circunscrição I'!G28,'Circunscrição I'!G28&lt;='Circunscrição I'!$N28),'Circunscrição I'!G28,"excluído*"),"")</f>
        <v>600</v>
      </c>
      <c r="H88" s="60">
        <f>IF('Circunscrição I'!H28&gt;0,IF(AND('Circunscrição I'!$M28&lt;='Circunscrição I'!H28,'Circunscrição I'!H28&lt;='Circunscrição I'!$N28),'Circunscrição I'!H28,"excluído*"),"")</f>
        <v>470</v>
      </c>
      <c r="I88" s="60" t="str">
        <f>IF('Circunscrição I'!I28&gt;0,IF(AND('Circunscrição I'!$M28&lt;='Circunscrição I'!I28,'Circunscrição I'!I28&lt;='Circunscrição I'!$N28),'Circunscrição I'!I28,"excluído*"),"")</f>
        <v>excluído*</v>
      </c>
      <c r="J88" s="61"/>
      <c r="K88" s="62">
        <f t="shared" si="5"/>
        <v>523.33</v>
      </c>
      <c r="L88" s="63"/>
      <c r="M88" s="64">
        <f t="shared" si="6"/>
        <v>523.33</v>
      </c>
      <c r="N88" s="63"/>
    </row>
    <row r="89" ht="24.0" customHeight="1">
      <c r="A89" s="26"/>
      <c r="B89" s="32">
        <v>13.0</v>
      </c>
      <c r="C89" s="19" t="s">
        <v>34</v>
      </c>
      <c r="D89" s="20">
        <v>1.0</v>
      </c>
      <c r="E89" s="21" t="s">
        <v>21</v>
      </c>
      <c r="F89" s="60">
        <f>IF('Circunscrição I'!F29&gt;0,IF(AND('Circunscrição I'!$M29&lt;='Circunscrição I'!F29,'Circunscrição I'!F29&lt;='Circunscrição I'!$N29),'Circunscrição I'!F29,"excluído*"),"")</f>
        <v>3500</v>
      </c>
      <c r="G89" s="60">
        <f>IF('Circunscrição I'!G29&gt;0,IF(AND('Circunscrição I'!$M29&lt;='Circunscrição I'!G29,'Circunscrição I'!G29&lt;='Circunscrição I'!$N29),'Circunscrição I'!G29,"excluído*"),"")</f>
        <v>2500</v>
      </c>
      <c r="H89" s="60">
        <f>IF('Circunscrição I'!H29&gt;0,IF(AND('Circunscrição I'!$M29&lt;='Circunscrição I'!H29,'Circunscrição I'!H29&lt;='Circunscrição I'!$N29),'Circunscrição I'!H29,"excluído*"),"")</f>
        <v>3033</v>
      </c>
      <c r="I89" s="60" t="str">
        <f>IF('Circunscrição I'!I29&gt;0,IF(AND('Circunscrição I'!$M29&lt;='Circunscrição I'!I29,'Circunscrição I'!I29&lt;='Circunscrição I'!$N29),'Circunscrição I'!I29,"excluído*"),"")</f>
        <v>excluído*</v>
      </c>
      <c r="J89" s="61"/>
      <c r="K89" s="62">
        <f t="shared" si="5"/>
        <v>3011</v>
      </c>
      <c r="L89" s="63"/>
      <c r="M89" s="64">
        <f t="shared" si="6"/>
        <v>3011</v>
      </c>
      <c r="N89" s="63"/>
    </row>
    <row r="90" ht="24.0" customHeight="1">
      <c r="A90" s="26"/>
      <c r="B90" s="27"/>
      <c r="C90" s="27"/>
      <c r="D90" s="28">
        <v>1.0</v>
      </c>
      <c r="E90" s="29" t="s">
        <v>22</v>
      </c>
      <c r="F90" s="60">
        <f>IF('Circunscrição I'!F30&gt;0,IF(AND('Circunscrição I'!$M30&lt;='Circunscrição I'!F30,'Circunscrição I'!F30&lt;='Circunscrição I'!$N30),'Circunscrição I'!F30,"excluído*"),"")</f>
        <v>500</v>
      </c>
      <c r="G90" s="60">
        <f>IF('Circunscrição I'!G30&gt;0,IF(AND('Circunscrição I'!$M30&lt;='Circunscrição I'!G30,'Circunscrição I'!G30&lt;='Circunscrição I'!$N30),'Circunscrição I'!G30,"excluído*"),"")</f>
        <v>600</v>
      </c>
      <c r="H90" s="60">
        <f>IF('Circunscrição I'!H30&gt;0,IF(AND('Circunscrição I'!$M30&lt;='Circunscrição I'!H30,'Circunscrição I'!H30&lt;='Circunscrição I'!$N30),'Circunscrição I'!H30,"excluído*"),"")</f>
        <v>470</v>
      </c>
      <c r="I90" s="60" t="str">
        <f>IF('Circunscrição I'!I30&gt;0,IF(AND('Circunscrição I'!$M30&lt;='Circunscrição I'!I30,'Circunscrição I'!I30&lt;='Circunscrição I'!$N30),'Circunscrição I'!I30,"excluído*"),"")</f>
        <v>excluído*</v>
      </c>
      <c r="J90" s="61"/>
      <c r="K90" s="62">
        <f t="shared" si="5"/>
        <v>523.33</v>
      </c>
      <c r="L90" s="63"/>
      <c r="M90" s="64">
        <f t="shared" si="6"/>
        <v>523.33</v>
      </c>
      <c r="N90" s="63"/>
    </row>
    <row r="91" ht="24.0" customHeight="1">
      <c r="A91" s="26"/>
      <c r="B91" s="32">
        <v>14.0</v>
      </c>
      <c r="C91" s="19" t="s">
        <v>35</v>
      </c>
      <c r="D91" s="20">
        <v>1.0</v>
      </c>
      <c r="E91" s="21" t="s">
        <v>21</v>
      </c>
      <c r="F91" s="60">
        <f>IF('Circunscrição I'!F31&gt;0,IF(AND('Circunscrição I'!$M31&lt;='Circunscrição I'!F31,'Circunscrição I'!F31&lt;='Circunscrição I'!$N31),'Circunscrição I'!F31,"excluído*"),"")</f>
        <v>3500</v>
      </c>
      <c r="G91" s="60">
        <f>IF('Circunscrição I'!G31&gt;0,IF(AND('Circunscrição I'!$M31&lt;='Circunscrição I'!G31,'Circunscrição I'!G31&lt;='Circunscrição I'!$N31),'Circunscrição I'!G31,"excluído*"),"")</f>
        <v>2500</v>
      </c>
      <c r="H91" s="60">
        <f>IF('Circunscrição I'!H31&gt;0,IF(AND('Circunscrição I'!$M31&lt;='Circunscrição I'!H31,'Circunscrição I'!H31&lt;='Circunscrição I'!$N31),'Circunscrição I'!H31,"excluído*"),"")</f>
        <v>3033</v>
      </c>
      <c r="I91" s="60" t="str">
        <f>IF('Circunscrição I'!I31&gt;0,IF(AND('Circunscrição I'!$M31&lt;='Circunscrição I'!I31,'Circunscrição I'!I31&lt;='Circunscrição I'!$N31),'Circunscrição I'!I31,"excluído*"),"")</f>
        <v>excluído*</v>
      </c>
      <c r="J91" s="61"/>
      <c r="K91" s="62">
        <f t="shared" si="5"/>
        <v>3011</v>
      </c>
      <c r="L91" s="63"/>
      <c r="M91" s="64">
        <f t="shared" si="6"/>
        <v>3011</v>
      </c>
      <c r="N91" s="63"/>
    </row>
    <row r="92" ht="24.0" customHeight="1">
      <c r="A92" s="26"/>
      <c r="B92" s="27"/>
      <c r="C92" s="27"/>
      <c r="D92" s="28">
        <v>1.0</v>
      </c>
      <c r="E92" s="29" t="s">
        <v>22</v>
      </c>
      <c r="F92" s="60">
        <f>IF('Circunscrição I'!F32&gt;0,IF(AND('Circunscrição I'!$M32&lt;='Circunscrição I'!F32,'Circunscrição I'!F32&lt;='Circunscrição I'!$N32),'Circunscrição I'!F32,"excluído*"),"")</f>
        <v>500</v>
      </c>
      <c r="G92" s="60">
        <f>IF('Circunscrição I'!G32&gt;0,IF(AND('Circunscrição I'!$M32&lt;='Circunscrição I'!G32,'Circunscrição I'!G32&lt;='Circunscrição I'!$N32),'Circunscrição I'!G32,"excluído*"),"")</f>
        <v>600</v>
      </c>
      <c r="H92" s="60">
        <f>IF('Circunscrição I'!H32&gt;0,IF(AND('Circunscrição I'!$M32&lt;='Circunscrição I'!H32,'Circunscrição I'!H32&lt;='Circunscrição I'!$N32),'Circunscrição I'!H32,"excluído*"),"")</f>
        <v>470</v>
      </c>
      <c r="I92" s="60" t="str">
        <f>IF('Circunscrição I'!I32&gt;0,IF(AND('Circunscrição I'!$M32&lt;='Circunscrição I'!I32,'Circunscrição I'!I32&lt;='Circunscrição I'!$N32),'Circunscrição I'!I32,"excluído*"),"")</f>
        <v>excluído*</v>
      </c>
      <c r="J92" s="61"/>
      <c r="K92" s="62">
        <f t="shared" si="5"/>
        <v>523.33</v>
      </c>
      <c r="L92" s="63"/>
      <c r="M92" s="64">
        <f t="shared" si="6"/>
        <v>523.33</v>
      </c>
      <c r="N92" s="63"/>
    </row>
    <row r="93" ht="24.0" customHeight="1">
      <c r="A93" s="26"/>
      <c r="B93" s="32">
        <v>15.0</v>
      </c>
      <c r="C93" s="19" t="s">
        <v>36</v>
      </c>
      <c r="D93" s="20">
        <v>1.0</v>
      </c>
      <c r="E93" s="21" t="s">
        <v>21</v>
      </c>
      <c r="F93" s="60">
        <f>IF('Circunscrição I'!F33&gt;0,IF(AND('Circunscrição I'!$M33&lt;='Circunscrição I'!F33,'Circunscrição I'!F33&lt;='Circunscrição I'!$N33),'Circunscrição I'!F33,"excluído*"),"")</f>
        <v>3500</v>
      </c>
      <c r="G93" s="60">
        <f>IF('Circunscrição I'!G33&gt;0,IF(AND('Circunscrição I'!$M33&lt;='Circunscrição I'!G33,'Circunscrição I'!G33&lt;='Circunscrição I'!$N33),'Circunscrição I'!G33,"excluído*"),"")</f>
        <v>2500</v>
      </c>
      <c r="H93" s="60">
        <f>IF('Circunscrição I'!H33&gt;0,IF(AND('Circunscrição I'!$M33&lt;='Circunscrição I'!H33,'Circunscrição I'!H33&lt;='Circunscrição I'!$N33),'Circunscrição I'!H33,"excluído*"),"")</f>
        <v>3033</v>
      </c>
      <c r="I93" s="60" t="str">
        <f>IF('Circunscrição I'!I33&gt;0,IF(AND('Circunscrição I'!$M33&lt;='Circunscrição I'!I33,'Circunscrição I'!I33&lt;='Circunscrição I'!$N33),'Circunscrição I'!I33,"excluído*"),"")</f>
        <v>excluído*</v>
      </c>
      <c r="J93" s="61"/>
      <c r="K93" s="62">
        <f t="shared" si="5"/>
        <v>3011</v>
      </c>
      <c r="L93" s="63"/>
      <c r="M93" s="64">
        <f t="shared" si="6"/>
        <v>3011</v>
      </c>
      <c r="N93" s="63"/>
    </row>
    <row r="94" ht="24.0" customHeight="1">
      <c r="A94" s="26"/>
      <c r="B94" s="27"/>
      <c r="C94" s="27"/>
      <c r="D94" s="28">
        <v>1.0</v>
      </c>
      <c r="E94" s="29" t="s">
        <v>22</v>
      </c>
      <c r="F94" s="60">
        <f>IF('Circunscrição I'!F34&gt;0,IF(AND('Circunscrição I'!$M34&lt;='Circunscrição I'!F34,'Circunscrição I'!F34&lt;='Circunscrição I'!$N34),'Circunscrição I'!F34,"excluído*"),"")</f>
        <v>500</v>
      </c>
      <c r="G94" s="60">
        <f>IF('Circunscrição I'!G34&gt;0,IF(AND('Circunscrição I'!$M34&lt;='Circunscrição I'!G34,'Circunscrição I'!G34&lt;='Circunscrição I'!$N34),'Circunscrição I'!G34,"excluído*"),"")</f>
        <v>600</v>
      </c>
      <c r="H94" s="60">
        <f>IF('Circunscrição I'!H34&gt;0,IF(AND('Circunscrição I'!$M34&lt;='Circunscrição I'!H34,'Circunscrição I'!H34&lt;='Circunscrição I'!$N34),'Circunscrição I'!H34,"excluído*"),"")</f>
        <v>470</v>
      </c>
      <c r="I94" s="60" t="str">
        <f>IF('Circunscrição I'!I34&gt;0,IF(AND('Circunscrição I'!$M34&lt;='Circunscrição I'!I34,'Circunscrição I'!I34&lt;='Circunscrição I'!$N34),'Circunscrição I'!I34,"excluído*"),"")</f>
        <v>excluído*</v>
      </c>
      <c r="J94" s="61"/>
      <c r="K94" s="62">
        <f t="shared" si="5"/>
        <v>523.33</v>
      </c>
      <c r="L94" s="63"/>
      <c r="M94" s="64">
        <f t="shared" si="6"/>
        <v>523.33</v>
      </c>
      <c r="N94" s="63"/>
    </row>
    <row r="95" ht="24.0" customHeight="1">
      <c r="A95" s="26"/>
      <c r="B95" s="32">
        <v>16.0</v>
      </c>
      <c r="C95" s="19" t="s">
        <v>37</v>
      </c>
      <c r="D95" s="20">
        <v>1.0</v>
      </c>
      <c r="E95" s="21" t="s">
        <v>21</v>
      </c>
      <c r="F95" s="60">
        <f>IF('Circunscrição I'!F35&gt;0,IF(AND('Circunscrição I'!$M35&lt;='Circunscrição I'!F35,'Circunscrição I'!F35&lt;='Circunscrição I'!$N35),'Circunscrição I'!F35,"excluído*"),"")</f>
        <v>3500</v>
      </c>
      <c r="G95" s="60">
        <f>IF('Circunscrição I'!G35&gt;0,IF(AND('Circunscrição I'!$M35&lt;='Circunscrição I'!G35,'Circunscrição I'!G35&lt;='Circunscrição I'!$N35),'Circunscrição I'!G35,"excluído*"),"")</f>
        <v>2500</v>
      </c>
      <c r="H95" s="60">
        <f>IF('Circunscrição I'!H35&gt;0,IF(AND('Circunscrição I'!$M35&lt;='Circunscrição I'!H35,'Circunscrição I'!H35&lt;='Circunscrição I'!$N35),'Circunscrição I'!H35,"excluído*"),"")</f>
        <v>3033</v>
      </c>
      <c r="I95" s="60" t="str">
        <f>IF('Circunscrição I'!I35&gt;0,IF(AND('Circunscrição I'!$M35&lt;='Circunscrição I'!I35,'Circunscrição I'!I35&lt;='Circunscrição I'!$N35),'Circunscrição I'!I35,"excluído*"),"")</f>
        <v>excluído*</v>
      </c>
      <c r="J95" s="61"/>
      <c r="K95" s="62">
        <f t="shared" si="5"/>
        <v>3011</v>
      </c>
      <c r="L95" s="63"/>
      <c r="M95" s="64">
        <f t="shared" si="6"/>
        <v>3011</v>
      </c>
      <c r="N95" s="63"/>
    </row>
    <row r="96" ht="24.0" customHeight="1">
      <c r="A96" s="26"/>
      <c r="B96" s="27"/>
      <c r="C96" s="27"/>
      <c r="D96" s="28">
        <v>1.0</v>
      </c>
      <c r="E96" s="29" t="s">
        <v>22</v>
      </c>
      <c r="F96" s="60">
        <f>IF('Circunscrição I'!F36&gt;0,IF(AND('Circunscrição I'!$M36&lt;='Circunscrição I'!F36,'Circunscrição I'!F36&lt;='Circunscrição I'!$N36),'Circunscrição I'!F36,"excluído*"),"")</f>
        <v>500</v>
      </c>
      <c r="G96" s="60">
        <f>IF('Circunscrição I'!G36&gt;0,IF(AND('Circunscrição I'!$M36&lt;='Circunscrição I'!G36,'Circunscrição I'!G36&lt;='Circunscrição I'!$N36),'Circunscrição I'!G36,"excluído*"),"")</f>
        <v>600</v>
      </c>
      <c r="H96" s="60">
        <f>IF('Circunscrição I'!H36&gt;0,IF(AND('Circunscrição I'!$M36&lt;='Circunscrição I'!H36,'Circunscrição I'!H36&lt;='Circunscrição I'!$N36),'Circunscrição I'!H36,"excluído*"),"")</f>
        <v>470</v>
      </c>
      <c r="I96" s="60" t="str">
        <f>IF('Circunscrição I'!I36&gt;0,IF(AND('Circunscrição I'!$M36&lt;='Circunscrição I'!I36,'Circunscrição I'!I36&lt;='Circunscrição I'!$N36),'Circunscrição I'!I36,"excluído*"),"")</f>
        <v>excluído*</v>
      </c>
      <c r="J96" s="61"/>
      <c r="K96" s="62">
        <f t="shared" si="5"/>
        <v>523.33</v>
      </c>
      <c r="L96" s="63"/>
      <c r="M96" s="64">
        <f t="shared" si="6"/>
        <v>523.33</v>
      </c>
      <c r="N96" s="63"/>
    </row>
    <row r="97" ht="24.0" customHeight="1">
      <c r="A97" s="26"/>
      <c r="B97" s="32">
        <v>17.0</v>
      </c>
      <c r="C97" s="19" t="s">
        <v>38</v>
      </c>
      <c r="D97" s="20">
        <v>1.0</v>
      </c>
      <c r="E97" s="21" t="s">
        <v>21</v>
      </c>
      <c r="F97" s="60">
        <f>IF('Circunscrição I'!F37&gt;0,IF(AND('Circunscrição I'!$M37&lt;='Circunscrição I'!F37,'Circunscrição I'!F37&lt;='Circunscrição I'!$N37),'Circunscrição I'!F37,"excluído*"),"")</f>
        <v>3500</v>
      </c>
      <c r="G97" s="60">
        <f>IF('Circunscrição I'!G37&gt;0,IF(AND('Circunscrição I'!$M37&lt;='Circunscrição I'!G37,'Circunscrição I'!G37&lt;='Circunscrição I'!$N37),'Circunscrição I'!G37,"excluído*"),"")</f>
        <v>2500</v>
      </c>
      <c r="H97" s="60">
        <f>IF('Circunscrição I'!H37&gt;0,IF(AND('Circunscrição I'!$M37&lt;='Circunscrição I'!H37,'Circunscrição I'!H37&lt;='Circunscrição I'!$N37),'Circunscrição I'!H37,"excluído*"),"")</f>
        <v>3033</v>
      </c>
      <c r="I97" s="60" t="str">
        <f>IF('Circunscrição I'!I37&gt;0,IF(AND('Circunscrição I'!$M37&lt;='Circunscrição I'!I37,'Circunscrição I'!I37&lt;='Circunscrição I'!$N37),'Circunscrição I'!I37,"excluído*"),"")</f>
        <v>excluído*</v>
      </c>
      <c r="J97" s="61"/>
      <c r="K97" s="62">
        <f t="shared" si="5"/>
        <v>3011</v>
      </c>
      <c r="L97" s="63"/>
      <c r="M97" s="64">
        <f t="shared" si="6"/>
        <v>3011</v>
      </c>
      <c r="N97" s="63"/>
    </row>
    <row r="98" ht="24.0" customHeight="1">
      <c r="A98" s="26"/>
      <c r="B98" s="27"/>
      <c r="C98" s="27"/>
      <c r="D98" s="28">
        <v>1.0</v>
      </c>
      <c r="E98" s="29" t="s">
        <v>22</v>
      </c>
      <c r="F98" s="60">
        <f>IF('Circunscrição I'!F38&gt;0,IF(AND('Circunscrição I'!$M38&lt;='Circunscrição I'!F38,'Circunscrição I'!F38&lt;='Circunscrição I'!$N38),'Circunscrição I'!F38,"excluído*"),"")</f>
        <v>500</v>
      </c>
      <c r="G98" s="60">
        <f>IF('Circunscrição I'!G38&gt;0,IF(AND('Circunscrição I'!$M38&lt;='Circunscrição I'!G38,'Circunscrição I'!G38&lt;='Circunscrição I'!$N38),'Circunscrição I'!G38,"excluído*"),"")</f>
        <v>600</v>
      </c>
      <c r="H98" s="60">
        <f>IF('Circunscrição I'!H38&gt;0,IF(AND('Circunscrição I'!$M38&lt;='Circunscrição I'!H38,'Circunscrição I'!H38&lt;='Circunscrição I'!$N38),'Circunscrição I'!H38,"excluído*"),"")</f>
        <v>470</v>
      </c>
      <c r="I98" s="60" t="str">
        <f>IF('Circunscrição I'!I38&gt;0,IF(AND('Circunscrição I'!$M38&lt;='Circunscrição I'!I38,'Circunscrição I'!I38&lt;='Circunscrição I'!$N38),'Circunscrição I'!I38,"excluído*"),"")</f>
        <v>excluído*</v>
      </c>
      <c r="J98" s="61"/>
      <c r="K98" s="62">
        <f t="shared" si="5"/>
        <v>523.33</v>
      </c>
      <c r="L98" s="63"/>
      <c r="M98" s="64">
        <f t="shared" si="6"/>
        <v>523.33</v>
      </c>
      <c r="N98" s="63"/>
    </row>
    <row r="99" ht="24.0" customHeight="1">
      <c r="A99" s="26"/>
      <c r="B99" s="32">
        <v>18.0</v>
      </c>
      <c r="C99" s="19" t="s">
        <v>39</v>
      </c>
      <c r="D99" s="20">
        <v>1.0</v>
      </c>
      <c r="E99" s="21" t="s">
        <v>21</v>
      </c>
      <c r="F99" s="60">
        <f>IF('Circunscrição I'!F39&gt;0,IF(AND('Circunscrição I'!$M39&lt;='Circunscrição I'!F39,'Circunscrição I'!F39&lt;='Circunscrição I'!$N39),'Circunscrição I'!F39,"excluído*"),"")</f>
        <v>3500</v>
      </c>
      <c r="G99" s="60">
        <f>IF('Circunscrição I'!G39&gt;0,IF(AND('Circunscrição I'!$M39&lt;='Circunscrição I'!G39,'Circunscrição I'!G39&lt;='Circunscrição I'!$N39),'Circunscrição I'!G39,"excluído*"),"")</f>
        <v>2500</v>
      </c>
      <c r="H99" s="60">
        <f>IF('Circunscrição I'!H39&gt;0,IF(AND('Circunscrição I'!$M39&lt;='Circunscrição I'!H39,'Circunscrição I'!H39&lt;='Circunscrição I'!$N39),'Circunscrição I'!H39,"excluído*"),"")</f>
        <v>3033</v>
      </c>
      <c r="I99" s="60" t="str">
        <f>IF('Circunscrição I'!I39&gt;0,IF(AND('Circunscrição I'!$M39&lt;='Circunscrição I'!I39,'Circunscrição I'!I39&lt;='Circunscrição I'!$N39),'Circunscrição I'!I39,"excluído*"),"")</f>
        <v>excluído*</v>
      </c>
      <c r="J99" s="61"/>
      <c r="K99" s="62">
        <f t="shared" si="5"/>
        <v>3011</v>
      </c>
      <c r="L99" s="63"/>
      <c r="M99" s="64">
        <f t="shared" si="6"/>
        <v>3011</v>
      </c>
      <c r="N99" s="63"/>
    </row>
    <row r="100" ht="24.0" customHeight="1">
      <c r="A100" s="26"/>
      <c r="B100" s="27"/>
      <c r="C100" s="27"/>
      <c r="D100" s="28">
        <v>1.0</v>
      </c>
      <c r="E100" s="29" t="s">
        <v>22</v>
      </c>
      <c r="F100" s="60">
        <f>IF('Circunscrição I'!F40&gt;0,IF(AND('Circunscrição I'!$M40&lt;='Circunscrição I'!F40,'Circunscrição I'!F40&lt;='Circunscrição I'!$N40),'Circunscrição I'!F40,"excluído*"),"")</f>
        <v>500</v>
      </c>
      <c r="G100" s="60">
        <f>IF('Circunscrição I'!G40&gt;0,IF(AND('Circunscrição I'!$M40&lt;='Circunscrição I'!G40,'Circunscrição I'!G40&lt;='Circunscrição I'!$N40),'Circunscrição I'!G40,"excluído*"),"")</f>
        <v>600</v>
      </c>
      <c r="H100" s="60">
        <f>IF('Circunscrição I'!H40&gt;0,IF(AND('Circunscrição I'!$M40&lt;='Circunscrição I'!H40,'Circunscrição I'!H40&lt;='Circunscrição I'!$N40),'Circunscrição I'!H40,"excluído*"),"")</f>
        <v>470</v>
      </c>
      <c r="I100" s="60" t="str">
        <f>IF('Circunscrição I'!I40&gt;0,IF(AND('Circunscrição I'!$M40&lt;='Circunscrição I'!I40,'Circunscrição I'!I40&lt;='Circunscrição I'!$N40),'Circunscrição I'!I40,"excluído*"),"")</f>
        <v>excluído*</v>
      </c>
      <c r="J100" s="61"/>
      <c r="K100" s="62">
        <f t="shared" si="5"/>
        <v>523.33</v>
      </c>
      <c r="L100" s="63"/>
      <c r="M100" s="64">
        <f t="shared" si="6"/>
        <v>523.33</v>
      </c>
      <c r="N100" s="63"/>
    </row>
    <row r="101" ht="24.0" customHeight="1">
      <c r="A101" s="26"/>
      <c r="B101" s="32">
        <v>19.0</v>
      </c>
      <c r="C101" s="19" t="s">
        <v>40</v>
      </c>
      <c r="D101" s="20">
        <v>1.0</v>
      </c>
      <c r="E101" s="21" t="s">
        <v>21</v>
      </c>
      <c r="F101" s="60">
        <f>IF('Circunscrição I'!F41&gt;0,IF(AND('Circunscrição I'!$M41&lt;='Circunscrição I'!F41,'Circunscrição I'!F41&lt;='Circunscrição I'!$N41),'Circunscrição I'!F41,"excluído*"),"")</f>
        <v>3500</v>
      </c>
      <c r="G101" s="60">
        <f>IF('Circunscrição I'!G41&gt;0,IF(AND('Circunscrição I'!$M41&lt;='Circunscrição I'!G41,'Circunscrição I'!G41&lt;='Circunscrição I'!$N41),'Circunscrição I'!G41,"excluído*"),"")</f>
        <v>2500</v>
      </c>
      <c r="H101" s="60">
        <f>IF('Circunscrição I'!H41&gt;0,IF(AND('Circunscrição I'!$M41&lt;='Circunscrição I'!H41,'Circunscrição I'!H41&lt;='Circunscrição I'!$N41),'Circunscrição I'!H41,"excluído*"),"")</f>
        <v>3033</v>
      </c>
      <c r="I101" s="60" t="str">
        <f>IF('Circunscrição I'!I41&gt;0,IF(AND('Circunscrição I'!$M41&lt;='Circunscrição I'!I41,'Circunscrição I'!I41&lt;='Circunscrição I'!$N41),'Circunscrição I'!I41,"excluído*"),"")</f>
        <v>excluído*</v>
      </c>
      <c r="J101" s="61"/>
      <c r="K101" s="62">
        <f t="shared" si="5"/>
        <v>3011</v>
      </c>
      <c r="L101" s="63"/>
      <c r="M101" s="64">
        <f t="shared" si="6"/>
        <v>3011</v>
      </c>
      <c r="N101" s="63"/>
    </row>
    <row r="102" ht="24.0" customHeight="1">
      <c r="A102" s="26"/>
      <c r="B102" s="27"/>
      <c r="C102" s="27"/>
      <c r="D102" s="28">
        <v>1.0</v>
      </c>
      <c r="E102" s="29" t="s">
        <v>22</v>
      </c>
      <c r="F102" s="60">
        <f>IF('Circunscrição I'!F42&gt;0,IF(AND('Circunscrição I'!$M42&lt;='Circunscrição I'!F42,'Circunscrição I'!F42&lt;='Circunscrição I'!$N42),'Circunscrição I'!F42,"excluído*"),"")</f>
        <v>500</v>
      </c>
      <c r="G102" s="60">
        <f>IF('Circunscrição I'!G42&gt;0,IF(AND('Circunscrição I'!$M42&lt;='Circunscrição I'!G42,'Circunscrição I'!G42&lt;='Circunscrição I'!$N42),'Circunscrição I'!G42,"excluído*"),"")</f>
        <v>600</v>
      </c>
      <c r="H102" s="60">
        <f>IF('Circunscrição I'!H42&gt;0,IF(AND('Circunscrição I'!$M42&lt;='Circunscrição I'!H42,'Circunscrição I'!H42&lt;='Circunscrição I'!$N42),'Circunscrição I'!H42,"excluído*"),"")</f>
        <v>470</v>
      </c>
      <c r="I102" s="60" t="str">
        <f>IF('Circunscrição I'!I42&gt;0,IF(AND('Circunscrição I'!$M42&lt;='Circunscrição I'!I42,'Circunscrição I'!I42&lt;='Circunscrição I'!$N42),'Circunscrição I'!I42,"excluído*"),"")</f>
        <v>excluído*</v>
      </c>
      <c r="J102" s="61"/>
      <c r="K102" s="62">
        <f t="shared" si="5"/>
        <v>523.33</v>
      </c>
      <c r="L102" s="63"/>
      <c r="M102" s="64">
        <f t="shared" si="6"/>
        <v>523.33</v>
      </c>
      <c r="N102" s="63"/>
    </row>
    <row r="103" ht="24.0" customHeight="1">
      <c r="A103" s="26"/>
      <c r="B103" s="32">
        <v>20.0</v>
      </c>
      <c r="C103" s="19" t="s">
        <v>41</v>
      </c>
      <c r="D103" s="20">
        <v>1.0</v>
      </c>
      <c r="E103" s="21" t="s">
        <v>21</v>
      </c>
      <c r="F103" s="60">
        <f>IF('Circunscrição I'!F43&gt;0,IF(AND('Circunscrição I'!$M43&lt;='Circunscrição I'!F43,'Circunscrição I'!F43&lt;='Circunscrição I'!$N43),'Circunscrição I'!F43,"excluído*"),"")</f>
        <v>3500</v>
      </c>
      <c r="G103" s="60">
        <f>IF('Circunscrição I'!G43&gt;0,IF(AND('Circunscrição I'!$M43&lt;='Circunscrição I'!G43,'Circunscrição I'!G43&lt;='Circunscrição I'!$N43),'Circunscrição I'!G43,"excluído*"),"")</f>
        <v>2500</v>
      </c>
      <c r="H103" s="60">
        <f>IF('Circunscrição I'!H43&gt;0,IF(AND('Circunscrição I'!$M43&lt;='Circunscrição I'!H43,'Circunscrição I'!H43&lt;='Circunscrição I'!$N43),'Circunscrição I'!H43,"excluído*"),"")</f>
        <v>3033</v>
      </c>
      <c r="I103" s="60" t="str">
        <f>IF('Circunscrição I'!I43&gt;0,IF(AND('Circunscrição I'!$M43&lt;='Circunscrição I'!I43,'Circunscrição I'!I43&lt;='Circunscrição I'!$N43),'Circunscrição I'!I43,"excluído*"),"")</f>
        <v>excluído*</v>
      </c>
      <c r="J103" s="61"/>
      <c r="K103" s="62">
        <f t="shared" si="5"/>
        <v>3011</v>
      </c>
      <c r="L103" s="63"/>
      <c r="M103" s="64">
        <f t="shared" si="6"/>
        <v>3011</v>
      </c>
      <c r="N103" s="63"/>
    </row>
    <row r="104" ht="24.0" customHeight="1">
      <c r="A104" s="26"/>
      <c r="B104" s="27"/>
      <c r="C104" s="27"/>
      <c r="D104" s="28">
        <v>1.0</v>
      </c>
      <c r="E104" s="29" t="s">
        <v>22</v>
      </c>
      <c r="F104" s="60">
        <f>IF('Circunscrição I'!F44&gt;0,IF(AND('Circunscrição I'!$M44&lt;='Circunscrição I'!F44,'Circunscrição I'!F44&lt;='Circunscrição I'!$N44),'Circunscrição I'!F44,"excluído*"),"")</f>
        <v>500</v>
      </c>
      <c r="G104" s="60">
        <f>IF('Circunscrição I'!G44&gt;0,IF(AND('Circunscrição I'!$M44&lt;='Circunscrição I'!G44,'Circunscrição I'!G44&lt;='Circunscrição I'!$N44),'Circunscrição I'!G44,"excluído*"),"")</f>
        <v>600</v>
      </c>
      <c r="H104" s="60">
        <f>IF('Circunscrição I'!H44&gt;0,IF(AND('Circunscrição I'!$M44&lt;='Circunscrição I'!H44,'Circunscrição I'!H44&lt;='Circunscrição I'!$N44),'Circunscrição I'!H44,"excluído*"),"")</f>
        <v>470</v>
      </c>
      <c r="I104" s="60" t="str">
        <f>IF('Circunscrição I'!I44&gt;0,IF(AND('Circunscrição I'!$M44&lt;='Circunscrição I'!I44,'Circunscrição I'!I44&lt;='Circunscrição I'!$N44),'Circunscrição I'!I44,"excluído*"),"")</f>
        <v>excluído*</v>
      </c>
      <c r="J104" s="61"/>
      <c r="K104" s="62">
        <f t="shared" si="5"/>
        <v>523.33</v>
      </c>
      <c r="L104" s="63"/>
      <c r="M104" s="64">
        <f t="shared" si="6"/>
        <v>523.33</v>
      </c>
      <c r="N104" s="63"/>
    </row>
    <row r="105" ht="24.0" customHeight="1">
      <c r="A105" s="26"/>
      <c r="B105" s="32">
        <v>21.0</v>
      </c>
      <c r="C105" s="19" t="s">
        <v>42</v>
      </c>
      <c r="D105" s="20">
        <v>1.0</v>
      </c>
      <c r="E105" s="21" t="s">
        <v>21</v>
      </c>
      <c r="F105" s="60">
        <f>IF('Circunscrição I'!F45&gt;0,IF(AND('Circunscrição I'!$M45&lt;='Circunscrição I'!F45,'Circunscrição I'!F45&lt;='Circunscrição I'!$N45),'Circunscrição I'!F45,"excluído*"),"")</f>
        <v>3500</v>
      </c>
      <c r="G105" s="60">
        <f>IF('Circunscrição I'!G45&gt;0,IF(AND('Circunscrição I'!$M45&lt;='Circunscrição I'!G45,'Circunscrição I'!G45&lt;='Circunscrição I'!$N45),'Circunscrição I'!G45,"excluído*"),"")</f>
        <v>2500</v>
      </c>
      <c r="H105" s="60">
        <f>IF('Circunscrição I'!H45&gt;0,IF(AND('Circunscrição I'!$M45&lt;='Circunscrição I'!H45,'Circunscrição I'!H45&lt;='Circunscrição I'!$N45),'Circunscrição I'!H45,"excluído*"),"")</f>
        <v>3033</v>
      </c>
      <c r="I105" s="60" t="str">
        <f>IF('Circunscrição I'!I45&gt;0,IF(AND('Circunscrição I'!$M45&lt;='Circunscrição I'!I45,'Circunscrição I'!I45&lt;='Circunscrição I'!$N45),'Circunscrição I'!I45,"excluído*"),"")</f>
        <v>excluído*</v>
      </c>
      <c r="J105" s="61"/>
      <c r="K105" s="62">
        <f t="shared" si="5"/>
        <v>3011</v>
      </c>
      <c r="L105" s="63"/>
      <c r="M105" s="64">
        <f t="shared" si="6"/>
        <v>3011</v>
      </c>
      <c r="N105" s="63"/>
    </row>
    <row r="106" ht="24.0" customHeight="1">
      <c r="A106" s="26"/>
      <c r="B106" s="27"/>
      <c r="C106" s="27"/>
      <c r="D106" s="28">
        <v>1.0</v>
      </c>
      <c r="E106" s="29" t="s">
        <v>22</v>
      </c>
      <c r="F106" s="60">
        <f>IF('Circunscrição I'!F46&gt;0,IF(AND('Circunscrição I'!$M46&lt;='Circunscrição I'!F46,'Circunscrição I'!F46&lt;='Circunscrição I'!$N46),'Circunscrição I'!F46,"excluído*"),"")</f>
        <v>500</v>
      </c>
      <c r="G106" s="60">
        <f>IF('Circunscrição I'!G46&gt;0,IF(AND('Circunscrição I'!$M46&lt;='Circunscrição I'!G46,'Circunscrição I'!G46&lt;='Circunscrição I'!$N46),'Circunscrição I'!G46,"excluído*"),"")</f>
        <v>600</v>
      </c>
      <c r="H106" s="60">
        <f>IF('Circunscrição I'!H46&gt;0,IF(AND('Circunscrição I'!$M46&lt;='Circunscrição I'!H46,'Circunscrição I'!H46&lt;='Circunscrição I'!$N46),'Circunscrição I'!H46,"excluído*"),"")</f>
        <v>470</v>
      </c>
      <c r="I106" s="60" t="str">
        <f>IF('Circunscrição I'!I46&gt;0,IF(AND('Circunscrição I'!$M46&lt;='Circunscrição I'!I46,'Circunscrição I'!I46&lt;='Circunscrição I'!$N46),'Circunscrição I'!I46,"excluído*"),"")</f>
        <v>excluído*</v>
      </c>
      <c r="J106" s="61"/>
      <c r="K106" s="62">
        <f t="shared" si="5"/>
        <v>523.33</v>
      </c>
      <c r="L106" s="63"/>
      <c r="M106" s="64">
        <f t="shared" si="6"/>
        <v>523.33</v>
      </c>
      <c r="N106" s="63"/>
    </row>
    <row r="107" ht="24.0" customHeight="1">
      <c r="A107" s="26"/>
      <c r="B107" s="32">
        <v>22.0</v>
      </c>
      <c r="C107" s="19" t="s">
        <v>43</v>
      </c>
      <c r="D107" s="20">
        <v>1.0</v>
      </c>
      <c r="E107" s="21" t="s">
        <v>21</v>
      </c>
      <c r="F107" s="60">
        <f>IF('Circunscrição I'!F47&gt;0,IF(AND('Circunscrição I'!$M47&lt;='Circunscrição I'!F47,'Circunscrição I'!F47&lt;='Circunscrição I'!$N47),'Circunscrição I'!F47,"excluído*"),"")</f>
        <v>3500</v>
      </c>
      <c r="G107" s="60">
        <f>IF('Circunscrição I'!G47&gt;0,IF(AND('Circunscrição I'!$M47&lt;='Circunscrição I'!G47,'Circunscrição I'!G47&lt;='Circunscrição I'!$N47),'Circunscrição I'!G47,"excluído*"),"")</f>
        <v>2500</v>
      </c>
      <c r="H107" s="60">
        <f>IF('Circunscrição I'!H47&gt;0,IF(AND('Circunscrição I'!$M47&lt;='Circunscrição I'!H47,'Circunscrição I'!H47&lt;='Circunscrição I'!$N47),'Circunscrição I'!H47,"excluído*"),"")</f>
        <v>3033</v>
      </c>
      <c r="I107" s="60" t="str">
        <f>IF('Circunscrição I'!I47&gt;0,IF(AND('Circunscrição I'!$M47&lt;='Circunscrição I'!I47,'Circunscrição I'!I47&lt;='Circunscrição I'!$N47),'Circunscrição I'!I47,"excluído*"),"")</f>
        <v>excluído*</v>
      </c>
      <c r="J107" s="61"/>
      <c r="K107" s="62">
        <f t="shared" si="5"/>
        <v>3011</v>
      </c>
      <c r="L107" s="63"/>
      <c r="M107" s="64">
        <f t="shared" si="6"/>
        <v>3011</v>
      </c>
      <c r="N107" s="63"/>
    </row>
    <row r="108" ht="24.0" customHeight="1">
      <c r="A108" s="26"/>
      <c r="B108" s="27"/>
      <c r="C108" s="27"/>
      <c r="D108" s="28">
        <v>1.0</v>
      </c>
      <c r="E108" s="29" t="s">
        <v>22</v>
      </c>
      <c r="F108" s="60">
        <f>IF('Circunscrição I'!F48&gt;0,IF(AND('Circunscrição I'!$M48&lt;='Circunscrição I'!F48,'Circunscrição I'!F48&lt;='Circunscrição I'!$N48),'Circunscrição I'!F48,"excluído*"),"")</f>
        <v>500</v>
      </c>
      <c r="G108" s="60">
        <f>IF('Circunscrição I'!G48&gt;0,IF(AND('Circunscrição I'!$M48&lt;='Circunscrição I'!G48,'Circunscrição I'!G48&lt;='Circunscrição I'!$N48),'Circunscrição I'!G48,"excluído*"),"")</f>
        <v>600</v>
      </c>
      <c r="H108" s="60">
        <f>IF('Circunscrição I'!H48&gt;0,IF(AND('Circunscrição I'!$M48&lt;='Circunscrição I'!H48,'Circunscrição I'!H48&lt;='Circunscrição I'!$N48),'Circunscrição I'!H48,"excluído*"),"")</f>
        <v>470</v>
      </c>
      <c r="I108" s="60" t="str">
        <f>IF('Circunscrição I'!I48&gt;0,IF(AND('Circunscrição I'!$M48&lt;='Circunscrição I'!I48,'Circunscrição I'!I48&lt;='Circunscrição I'!$N48),'Circunscrição I'!I48,"excluído*"),"")</f>
        <v>excluído*</v>
      </c>
      <c r="J108" s="61"/>
      <c r="K108" s="62">
        <f t="shared" si="5"/>
        <v>523.33</v>
      </c>
      <c r="L108" s="63"/>
      <c r="M108" s="64">
        <f t="shared" si="6"/>
        <v>523.33</v>
      </c>
      <c r="N108" s="63"/>
    </row>
    <row r="109" ht="24.0" customHeight="1">
      <c r="A109" s="26"/>
      <c r="B109" s="32">
        <v>23.0</v>
      </c>
      <c r="C109" s="19" t="s">
        <v>44</v>
      </c>
      <c r="D109" s="20">
        <v>1.0</v>
      </c>
      <c r="E109" s="21" t="s">
        <v>21</v>
      </c>
      <c r="F109" s="60">
        <f>IF('Circunscrição I'!F49&gt;0,IF(AND('Circunscrição I'!$M49&lt;='Circunscrição I'!F49,'Circunscrição I'!F49&lt;='Circunscrição I'!$N49),'Circunscrição I'!F49,"excluído*"),"")</f>
        <v>3500</v>
      </c>
      <c r="G109" s="60">
        <f>IF('Circunscrição I'!G49&gt;0,IF(AND('Circunscrição I'!$M49&lt;='Circunscrição I'!G49,'Circunscrição I'!G49&lt;='Circunscrição I'!$N49),'Circunscrição I'!G49,"excluído*"),"")</f>
        <v>2500</v>
      </c>
      <c r="H109" s="60">
        <f>IF('Circunscrição I'!H49&gt;0,IF(AND('Circunscrição I'!$M49&lt;='Circunscrição I'!H49,'Circunscrição I'!H49&lt;='Circunscrição I'!$N49),'Circunscrição I'!H49,"excluído*"),"")</f>
        <v>3033</v>
      </c>
      <c r="I109" s="60" t="str">
        <f>IF('Circunscrição I'!I49&gt;0,IF(AND('Circunscrição I'!$M49&lt;='Circunscrição I'!I49,'Circunscrição I'!I49&lt;='Circunscrição I'!$N49),'Circunscrição I'!I49,"excluído*"),"")</f>
        <v>excluído*</v>
      </c>
      <c r="J109" s="61"/>
      <c r="K109" s="62">
        <f t="shared" si="5"/>
        <v>3011</v>
      </c>
      <c r="L109" s="63"/>
      <c r="M109" s="64">
        <f t="shared" si="6"/>
        <v>3011</v>
      </c>
      <c r="N109" s="63"/>
    </row>
    <row r="110" ht="24.0" customHeight="1">
      <c r="A110" s="26"/>
      <c r="B110" s="27"/>
      <c r="C110" s="27"/>
      <c r="D110" s="28">
        <v>1.0</v>
      </c>
      <c r="E110" s="29" t="s">
        <v>22</v>
      </c>
      <c r="F110" s="60">
        <f>IF('Circunscrição I'!F50&gt;0,IF(AND('Circunscrição I'!$M50&lt;='Circunscrição I'!F50,'Circunscrição I'!F50&lt;='Circunscrição I'!$N50),'Circunscrição I'!F50,"excluído*"),"")</f>
        <v>500</v>
      </c>
      <c r="G110" s="60">
        <f>IF('Circunscrição I'!G50&gt;0,IF(AND('Circunscrição I'!$M50&lt;='Circunscrição I'!G50,'Circunscrição I'!G50&lt;='Circunscrição I'!$N50),'Circunscrição I'!G50,"excluído*"),"")</f>
        <v>600</v>
      </c>
      <c r="H110" s="60">
        <f>IF('Circunscrição I'!H50&gt;0,IF(AND('Circunscrição I'!$M50&lt;='Circunscrição I'!H50,'Circunscrição I'!H50&lt;='Circunscrição I'!$N50),'Circunscrição I'!H50,"excluído*"),"")</f>
        <v>470</v>
      </c>
      <c r="I110" s="60" t="str">
        <f>IF('Circunscrição I'!I50&gt;0,IF(AND('Circunscrição I'!$M50&lt;='Circunscrição I'!I50,'Circunscrição I'!I50&lt;='Circunscrição I'!$N50),'Circunscrição I'!I50,"excluído*"),"")</f>
        <v>excluído*</v>
      </c>
      <c r="J110" s="61"/>
      <c r="K110" s="62">
        <f t="shared" si="5"/>
        <v>523.33</v>
      </c>
      <c r="L110" s="63"/>
      <c r="M110" s="64">
        <f t="shared" si="6"/>
        <v>523.33</v>
      </c>
      <c r="N110" s="63"/>
    </row>
    <row r="111" ht="24.0" customHeight="1">
      <c r="A111" s="26"/>
      <c r="B111" s="32">
        <v>24.0</v>
      </c>
      <c r="C111" s="19" t="s">
        <v>45</v>
      </c>
      <c r="D111" s="20">
        <v>1.0</v>
      </c>
      <c r="E111" s="21" t="s">
        <v>21</v>
      </c>
      <c r="F111" s="60">
        <f>IF('Circunscrição I'!F51&gt;0,IF(AND('Circunscrição I'!$M51&lt;='Circunscrição I'!F51,'Circunscrição I'!F51&lt;='Circunscrição I'!$N51),'Circunscrição I'!F51,"excluído*"),"")</f>
        <v>3500</v>
      </c>
      <c r="G111" s="60">
        <f>IF('Circunscrição I'!G51&gt;0,IF(AND('Circunscrição I'!$M51&lt;='Circunscrição I'!G51,'Circunscrição I'!G51&lt;='Circunscrição I'!$N51),'Circunscrição I'!G51,"excluído*"),"")</f>
        <v>2500</v>
      </c>
      <c r="H111" s="60">
        <f>IF('Circunscrição I'!H51&gt;0,IF(AND('Circunscrição I'!$M51&lt;='Circunscrição I'!H51,'Circunscrição I'!H51&lt;='Circunscrição I'!$N51),'Circunscrição I'!H51,"excluído*"),"")</f>
        <v>3033</v>
      </c>
      <c r="I111" s="60" t="str">
        <f>IF('Circunscrição I'!I51&gt;0,IF(AND('Circunscrição I'!$M51&lt;='Circunscrição I'!I51,'Circunscrição I'!I51&lt;='Circunscrição I'!$N51),'Circunscrição I'!I51,"excluído*"),"")</f>
        <v>excluído*</v>
      </c>
      <c r="J111" s="61"/>
      <c r="K111" s="62">
        <f t="shared" si="5"/>
        <v>3011</v>
      </c>
      <c r="L111" s="63"/>
      <c r="M111" s="64">
        <f t="shared" si="6"/>
        <v>3011</v>
      </c>
      <c r="N111" s="63"/>
    </row>
    <row r="112" ht="24.0" customHeight="1">
      <c r="A112" s="26"/>
      <c r="B112" s="27"/>
      <c r="C112" s="27"/>
      <c r="D112" s="28">
        <v>1.0</v>
      </c>
      <c r="E112" s="29" t="s">
        <v>22</v>
      </c>
      <c r="F112" s="60">
        <f>IF('Circunscrição I'!F52&gt;0,IF(AND('Circunscrição I'!$M52&lt;='Circunscrição I'!F52,'Circunscrição I'!F52&lt;='Circunscrição I'!$N52),'Circunscrição I'!F52,"excluído*"),"")</f>
        <v>500</v>
      </c>
      <c r="G112" s="60">
        <f>IF('Circunscrição I'!G52&gt;0,IF(AND('Circunscrição I'!$M52&lt;='Circunscrição I'!G52,'Circunscrição I'!G52&lt;='Circunscrição I'!$N52),'Circunscrição I'!G52,"excluído*"),"")</f>
        <v>600</v>
      </c>
      <c r="H112" s="60">
        <f>IF('Circunscrição I'!H52&gt;0,IF(AND('Circunscrição I'!$M52&lt;='Circunscrição I'!H52,'Circunscrição I'!H52&lt;='Circunscrição I'!$N52),'Circunscrição I'!H52,"excluído*"),"")</f>
        <v>470</v>
      </c>
      <c r="I112" s="60" t="str">
        <f>IF('Circunscrição I'!I52&gt;0,IF(AND('Circunscrição I'!$M52&lt;='Circunscrição I'!I52,'Circunscrição I'!I52&lt;='Circunscrição I'!$N52),'Circunscrição I'!I52,"excluído*"),"")</f>
        <v>excluído*</v>
      </c>
      <c r="J112" s="61"/>
      <c r="K112" s="62">
        <f t="shared" si="5"/>
        <v>523.33</v>
      </c>
      <c r="L112" s="63"/>
      <c r="M112" s="64">
        <f t="shared" si="6"/>
        <v>523.33</v>
      </c>
      <c r="N112" s="63"/>
    </row>
    <row r="113" ht="24.0" customHeight="1">
      <c r="A113" s="26"/>
      <c r="B113" s="32">
        <v>25.0</v>
      </c>
      <c r="C113" s="19" t="s">
        <v>46</v>
      </c>
      <c r="D113" s="20">
        <v>1.0</v>
      </c>
      <c r="E113" s="21" t="s">
        <v>21</v>
      </c>
      <c r="F113" s="60">
        <f>IF('Circunscrição I'!F53&gt;0,IF(AND('Circunscrição I'!$M53&lt;='Circunscrição I'!F53,'Circunscrição I'!F53&lt;='Circunscrição I'!$N53),'Circunscrição I'!F53,"excluído*"),"")</f>
        <v>3500</v>
      </c>
      <c r="G113" s="60">
        <f>IF('Circunscrição I'!G53&gt;0,IF(AND('Circunscrição I'!$M53&lt;='Circunscrição I'!G53,'Circunscrição I'!G53&lt;='Circunscrição I'!$N53),'Circunscrição I'!G53,"excluído*"),"")</f>
        <v>2500</v>
      </c>
      <c r="H113" s="60">
        <f>IF('Circunscrição I'!H53&gt;0,IF(AND('Circunscrição I'!$M53&lt;='Circunscrição I'!H53,'Circunscrição I'!H53&lt;='Circunscrição I'!$N53),'Circunscrição I'!H53,"excluído*"),"")</f>
        <v>3033</v>
      </c>
      <c r="I113" s="60" t="str">
        <f>IF('Circunscrição I'!I53&gt;0,IF(AND('Circunscrição I'!$M53&lt;='Circunscrição I'!I53,'Circunscrição I'!I53&lt;='Circunscrição I'!$N53),'Circunscrição I'!I53,"excluído*"),"")</f>
        <v>excluído*</v>
      </c>
      <c r="J113" s="61"/>
      <c r="K113" s="62">
        <f t="shared" si="5"/>
        <v>3011</v>
      </c>
      <c r="L113" s="63"/>
      <c r="M113" s="64">
        <f t="shared" si="6"/>
        <v>3011</v>
      </c>
      <c r="N113" s="63"/>
    </row>
    <row r="114" ht="24.0" customHeight="1">
      <c r="A114" s="26"/>
      <c r="B114" s="27"/>
      <c r="C114" s="27"/>
      <c r="D114" s="28">
        <v>1.0</v>
      </c>
      <c r="E114" s="29" t="s">
        <v>22</v>
      </c>
      <c r="F114" s="60">
        <f>IF('Circunscrição I'!F54&gt;0,IF(AND('Circunscrição I'!$M54&lt;='Circunscrição I'!F54,'Circunscrição I'!F54&lt;='Circunscrição I'!$N54),'Circunscrição I'!F54,"excluído*"),"")</f>
        <v>500</v>
      </c>
      <c r="G114" s="60">
        <f>IF('Circunscrição I'!G54&gt;0,IF(AND('Circunscrição I'!$M54&lt;='Circunscrição I'!G54,'Circunscrição I'!G54&lt;='Circunscrição I'!$N54),'Circunscrição I'!G54,"excluído*"),"")</f>
        <v>600</v>
      </c>
      <c r="H114" s="60">
        <f>IF('Circunscrição I'!H54&gt;0,IF(AND('Circunscrição I'!$M54&lt;='Circunscrição I'!H54,'Circunscrição I'!H54&lt;='Circunscrição I'!$N54),'Circunscrição I'!H54,"excluído*"),"")</f>
        <v>470</v>
      </c>
      <c r="I114" s="60" t="str">
        <f>IF('Circunscrição I'!I54&gt;0,IF(AND('Circunscrição I'!$M54&lt;='Circunscrição I'!I54,'Circunscrição I'!I54&lt;='Circunscrição I'!$N54),'Circunscrição I'!I54,"excluído*"),"")</f>
        <v>excluído*</v>
      </c>
      <c r="J114" s="61"/>
      <c r="K114" s="62">
        <f t="shared" si="5"/>
        <v>523.33</v>
      </c>
      <c r="L114" s="63"/>
      <c r="M114" s="64">
        <f t="shared" si="6"/>
        <v>523.33</v>
      </c>
      <c r="N114" s="63"/>
    </row>
    <row r="115" ht="24.0" customHeight="1">
      <c r="A115" s="26"/>
      <c r="B115" s="32">
        <v>26.0</v>
      </c>
      <c r="C115" s="19" t="s">
        <v>47</v>
      </c>
      <c r="D115" s="20">
        <v>1.0</v>
      </c>
      <c r="E115" s="21" t="s">
        <v>21</v>
      </c>
      <c r="F115" s="60">
        <f>IF('Circunscrição I'!F55&gt;0,IF(AND('Circunscrição I'!$M55&lt;='Circunscrição I'!F55,'Circunscrição I'!F55&lt;='Circunscrição I'!$N55),'Circunscrição I'!F55,"excluído*"),"")</f>
        <v>3500</v>
      </c>
      <c r="G115" s="60">
        <f>IF('Circunscrição I'!G55&gt;0,IF(AND('Circunscrição I'!$M55&lt;='Circunscrição I'!G55,'Circunscrição I'!G55&lt;='Circunscrição I'!$N55),'Circunscrição I'!G55,"excluído*"),"")</f>
        <v>2500</v>
      </c>
      <c r="H115" s="60">
        <f>IF('Circunscrição I'!H55&gt;0,IF(AND('Circunscrição I'!$M55&lt;='Circunscrição I'!H55,'Circunscrição I'!H55&lt;='Circunscrição I'!$N55),'Circunscrição I'!H55,"excluído*"),"")</f>
        <v>3033</v>
      </c>
      <c r="I115" s="60" t="str">
        <f>IF('Circunscrição I'!I55&gt;0,IF(AND('Circunscrição I'!$M55&lt;='Circunscrição I'!I55,'Circunscrição I'!I55&lt;='Circunscrição I'!$N55),'Circunscrição I'!I55,"excluído*"),"")</f>
        <v>excluído*</v>
      </c>
      <c r="J115" s="61"/>
      <c r="K115" s="62">
        <f t="shared" si="5"/>
        <v>3011</v>
      </c>
      <c r="L115" s="63"/>
      <c r="M115" s="64">
        <f t="shared" si="6"/>
        <v>3011</v>
      </c>
      <c r="N115" s="63"/>
    </row>
    <row r="116" ht="24.0" customHeight="1">
      <c r="A116" s="26"/>
      <c r="B116" s="27"/>
      <c r="C116" s="27"/>
      <c r="D116" s="28">
        <v>1.0</v>
      </c>
      <c r="E116" s="29" t="s">
        <v>22</v>
      </c>
      <c r="F116" s="60">
        <f>IF('Circunscrição I'!F56&gt;0,IF(AND('Circunscrição I'!$M56&lt;='Circunscrição I'!F56,'Circunscrição I'!F56&lt;='Circunscrição I'!$N56),'Circunscrição I'!F56,"excluído*"),"")</f>
        <v>500</v>
      </c>
      <c r="G116" s="60">
        <f>IF('Circunscrição I'!G56&gt;0,IF(AND('Circunscrição I'!$M56&lt;='Circunscrição I'!G56,'Circunscrição I'!G56&lt;='Circunscrição I'!$N56),'Circunscrição I'!G56,"excluído*"),"")</f>
        <v>600</v>
      </c>
      <c r="H116" s="60">
        <f>IF('Circunscrição I'!H56&gt;0,IF(AND('Circunscrição I'!$M56&lt;='Circunscrição I'!H56,'Circunscrição I'!H56&lt;='Circunscrição I'!$N56),'Circunscrição I'!H56,"excluído*"),"")</f>
        <v>470</v>
      </c>
      <c r="I116" s="60" t="str">
        <f>IF('Circunscrição I'!I56&gt;0,IF(AND('Circunscrição I'!$M56&lt;='Circunscrição I'!I56,'Circunscrição I'!I56&lt;='Circunscrição I'!$N56),'Circunscrição I'!I56,"excluído*"),"")</f>
        <v>excluído*</v>
      </c>
      <c r="J116" s="61"/>
      <c r="K116" s="62">
        <f t="shared" si="5"/>
        <v>523.33</v>
      </c>
      <c r="L116" s="63"/>
      <c r="M116" s="64">
        <f t="shared" si="6"/>
        <v>523.33</v>
      </c>
      <c r="N116" s="63"/>
    </row>
    <row r="117" ht="24.0" customHeight="1">
      <c r="A117" s="26"/>
      <c r="B117" s="32">
        <v>27.0</v>
      </c>
      <c r="C117" s="19" t="s">
        <v>48</v>
      </c>
      <c r="D117" s="20">
        <v>1.0</v>
      </c>
      <c r="E117" s="21" t="s">
        <v>21</v>
      </c>
      <c r="F117" s="60">
        <f>IF('Circunscrição I'!F57&gt;0,IF(AND('Circunscrição I'!$M57&lt;='Circunscrição I'!F57,'Circunscrição I'!F57&lt;='Circunscrição I'!$N57),'Circunscrição I'!F57,"excluído*"),"")</f>
        <v>3500</v>
      </c>
      <c r="G117" s="60" t="str">
        <f>IF('Circunscrição I'!G57&gt;0,IF(AND('Circunscrição I'!$M57&lt;='Circunscrição I'!G57,'Circunscrição I'!G57&lt;='Circunscrição I'!$N57),'Circunscrição I'!G57,"excluído*"),"")</f>
        <v>excluído*</v>
      </c>
      <c r="H117" s="60">
        <f>IF('Circunscrição I'!H57&gt;0,IF(AND('Circunscrição I'!$M57&lt;='Circunscrição I'!H57,'Circunscrição I'!H57&lt;='Circunscrição I'!$N57),'Circunscrição I'!H57,"excluído*"),"")</f>
        <v>3033</v>
      </c>
      <c r="I117" s="60" t="str">
        <f>IF('Circunscrição I'!I57&gt;0,IF(AND('Circunscrição I'!$M57&lt;='Circunscrição I'!I57,'Circunscrição I'!I57&lt;='Circunscrição I'!$N57),'Circunscrição I'!I57,"excluído*"),"")</f>
        <v/>
      </c>
      <c r="J117" s="61"/>
      <c r="K117" s="62">
        <f t="shared" si="5"/>
        <v>3266.5</v>
      </c>
      <c r="L117" s="63"/>
      <c r="M117" s="64">
        <f t="shared" si="6"/>
        <v>3266.5</v>
      </c>
      <c r="N117" s="63"/>
    </row>
    <row r="118" ht="24.0" customHeight="1">
      <c r="A118" s="26"/>
      <c r="B118" s="27"/>
      <c r="C118" s="27"/>
      <c r="D118" s="28">
        <v>1.0</v>
      </c>
      <c r="E118" s="29" t="s">
        <v>22</v>
      </c>
      <c r="F118" s="60">
        <f>IF('Circunscrição I'!F58&gt;0,IF(AND('Circunscrição I'!$M58&lt;='Circunscrição I'!F58,'Circunscrição I'!F58&lt;='Circunscrição I'!$N58),'Circunscrição I'!F58,"excluído*"),"")</f>
        <v>500</v>
      </c>
      <c r="G118" s="60">
        <f>IF('Circunscrição I'!G58&gt;0,IF(AND('Circunscrição I'!$M58&lt;='Circunscrição I'!G58,'Circunscrição I'!G58&lt;='Circunscrição I'!$N58),'Circunscrição I'!G58,"excluído*"),"")</f>
        <v>600</v>
      </c>
      <c r="H118" s="60">
        <f>IF('Circunscrição I'!H58&gt;0,IF(AND('Circunscrição I'!$M58&lt;='Circunscrição I'!H58,'Circunscrição I'!H58&lt;='Circunscrição I'!$N58),'Circunscrição I'!H58,"excluído*"),"")</f>
        <v>470</v>
      </c>
      <c r="I118" s="60" t="str">
        <f>IF('Circunscrição I'!I58&gt;0,IF(AND('Circunscrição I'!$M58&lt;='Circunscrição I'!I58,'Circunscrição I'!I58&lt;='Circunscrição I'!$N58),'Circunscrição I'!I58,"excluído*"),"")</f>
        <v>excluído*</v>
      </c>
      <c r="J118" s="61"/>
      <c r="K118" s="62">
        <f t="shared" si="5"/>
        <v>523.33</v>
      </c>
      <c r="L118" s="63"/>
      <c r="M118" s="64">
        <f t="shared" si="6"/>
        <v>523.33</v>
      </c>
      <c r="N118" s="63"/>
    </row>
    <row r="119" ht="12.75" customHeight="1">
      <c r="D119" s="36"/>
      <c r="E119" s="36"/>
    </row>
    <row r="120" ht="24.75" customHeight="1">
      <c r="A120" s="65" t="s">
        <v>53</v>
      </c>
      <c r="B120" s="66"/>
      <c r="C120" s="66"/>
      <c r="D120" s="67"/>
      <c r="E120" s="67"/>
      <c r="F120" s="66"/>
      <c r="G120" s="66"/>
      <c r="H120" s="66"/>
      <c r="I120" s="66"/>
      <c r="J120" s="66"/>
      <c r="K120" s="66"/>
      <c r="L120" s="66"/>
      <c r="M120" s="66"/>
      <c r="N120" s="68">
        <f t="shared" ref="N120:N121" si="7">SUM(M117,M115,M113,M111,M109,M107,M105,M103,M101,M99,M97,M95,M93,M91,M89,M87,M85,M83,M81,M79,M77,M75,M73,M71,M69,M67,M65)</f>
        <v>81552.5</v>
      </c>
    </row>
    <row r="121" ht="28.5" customHeight="1">
      <c r="A121" s="65" t="s">
        <v>54</v>
      </c>
      <c r="B121" s="66"/>
      <c r="C121" s="66"/>
      <c r="D121" s="67"/>
      <c r="E121" s="67"/>
      <c r="F121" s="66"/>
      <c r="G121" s="66"/>
      <c r="H121" s="66"/>
      <c r="I121" s="66"/>
      <c r="J121" s="66"/>
      <c r="K121" s="66"/>
      <c r="L121" s="66"/>
      <c r="M121" s="66"/>
      <c r="N121" s="68">
        <f t="shared" si="7"/>
        <v>14129.91</v>
      </c>
    </row>
    <row r="122" ht="12.75" customHeight="1">
      <c r="A122" s="69"/>
      <c r="B122" s="69"/>
      <c r="C122" s="69"/>
      <c r="D122" s="70"/>
      <c r="E122" s="70"/>
      <c r="F122" s="69"/>
      <c r="G122" s="69"/>
      <c r="H122" s="69"/>
      <c r="I122" s="69"/>
      <c r="J122" s="69"/>
      <c r="K122" s="69"/>
      <c r="L122" s="69"/>
      <c r="M122" s="69"/>
      <c r="N122" s="69"/>
    </row>
    <row r="123" ht="24.75" customHeight="1">
      <c r="A123" s="65" t="s">
        <v>55</v>
      </c>
      <c r="B123" s="66"/>
      <c r="C123" s="66"/>
      <c r="D123" s="67"/>
      <c r="E123" s="67"/>
      <c r="F123" s="66"/>
      <c r="G123" s="66"/>
      <c r="H123" s="66"/>
      <c r="I123" s="66"/>
      <c r="J123" s="66"/>
      <c r="K123" s="66"/>
      <c r="L123" s="66"/>
      <c r="M123" s="66"/>
      <c r="N123" s="68">
        <f>SUM(N120,'Circunscrição II'!N57,'Circunscrição III'!N65,'Circunscrição IV'!N113,'Circunscrição V'!N33,'Circunscrição VI'!N45,'Circunscrição VII'!M49,'Circunscrição VIII'!M65)</f>
        <v>337965.35</v>
      </c>
    </row>
    <row r="124" ht="28.5" customHeight="1">
      <c r="A124" s="65" t="s">
        <v>56</v>
      </c>
      <c r="B124" s="66"/>
      <c r="C124" s="66"/>
      <c r="D124" s="67"/>
      <c r="E124" s="67"/>
      <c r="F124" s="66"/>
      <c r="G124" s="66"/>
      <c r="H124" s="66"/>
      <c r="I124" s="66"/>
      <c r="J124" s="66"/>
      <c r="K124" s="66"/>
      <c r="L124" s="66"/>
      <c r="M124" s="66"/>
      <c r="N124" s="68">
        <f>SUM(N121,'Circunscrição II'!N58,'Circunscrição III'!N66,'Circunscrição IV'!N114,'Circunscrição V'!N34,'Circunscrição VI'!N46,'Circunscrição VII'!M50,'Circunscrição VIII'!M66)</f>
        <v>53572.03</v>
      </c>
    </row>
    <row r="125" ht="17.25" customHeight="1">
      <c r="A125" s="71"/>
      <c r="B125" s="72"/>
      <c r="C125" s="72"/>
      <c r="D125" s="73"/>
      <c r="E125" s="73"/>
      <c r="F125" s="72"/>
      <c r="G125" s="72"/>
      <c r="H125" s="72"/>
      <c r="I125" s="72"/>
      <c r="J125" s="72"/>
      <c r="K125" s="72"/>
      <c r="L125" s="72"/>
      <c r="M125" s="72"/>
      <c r="N125" s="74"/>
    </row>
    <row r="126" ht="24.75" customHeight="1">
      <c r="A126" s="75" t="s">
        <v>57</v>
      </c>
      <c r="B126" s="76"/>
      <c r="C126" s="76"/>
      <c r="D126" s="77"/>
      <c r="E126" s="77"/>
      <c r="F126" s="76"/>
      <c r="G126" s="76"/>
      <c r="H126" s="76"/>
      <c r="I126" s="76"/>
      <c r="J126" s="76"/>
      <c r="K126" s="76"/>
      <c r="L126" s="76"/>
      <c r="M126" s="76"/>
      <c r="N126" s="78">
        <f>SUMIF(E5:E58,"Instalação",K5:K58) </f>
        <v>62342.35</v>
      </c>
    </row>
    <row r="127" ht="19.5" customHeight="1">
      <c r="A127" s="75" t="s">
        <v>58</v>
      </c>
      <c r="B127" s="76"/>
      <c r="C127" s="76"/>
      <c r="D127" s="77"/>
      <c r="E127" s="77"/>
      <c r="F127" s="76"/>
      <c r="G127" s="76"/>
      <c r="H127" s="76"/>
      <c r="I127" s="76"/>
      <c r="J127" s="76"/>
      <c r="K127" s="76"/>
      <c r="L127" s="76"/>
      <c r="M127" s="76"/>
      <c r="N127" s="78">
        <f>SUMIF(E5:E58,"Manutenção Mensal",K5:K58) </f>
        <v>11871.36</v>
      </c>
    </row>
    <row r="128" ht="12.75" customHeight="1">
      <c r="A128" s="69"/>
      <c r="B128" s="69"/>
      <c r="C128" s="69"/>
      <c r="D128" s="70"/>
      <c r="E128" s="70"/>
      <c r="F128" s="69"/>
      <c r="G128" s="69"/>
      <c r="H128" s="69"/>
      <c r="I128" s="69"/>
      <c r="J128" s="69"/>
      <c r="K128" s="69"/>
      <c r="L128" s="69"/>
      <c r="M128" s="69"/>
      <c r="N128" s="69"/>
    </row>
    <row r="129" ht="21.0" customHeight="1">
      <c r="A129" s="75" t="s">
        <v>59</v>
      </c>
      <c r="B129" s="76"/>
      <c r="C129" s="76"/>
      <c r="D129" s="77"/>
      <c r="E129" s="77"/>
      <c r="F129" s="76"/>
      <c r="G129" s="76"/>
      <c r="H129" s="76"/>
      <c r="I129" s="76"/>
      <c r="J129" s="76"/>
      <c r="K129" s="76"/>
      <c r="L129" s="76"/>
      <c r="M129" s="76"/>
      <c r="N129" s="78">
        <f>SUM(N126,'Circunscrição II'!N63,'Circunscrição III'!N71,'Circunscrição IV'!N119,'Circunscrição V'!N39,'Circunscrição VI'!N51,'Circunscrição VII'!M55,'Circunscrição VIII'!M71)</f>
        <v>298596.64</v>
      </c>
    </row>
    <row r="130" ht="21.0" customHeight="1">
      <c r="A130" s="75" t="s">
        <v>60</v>
      </c>
      <c r="B130" s="76"/>
      <c r="C130" s="76"/>
      <c r="D130" s="77"/>
      <c r="E130" s="77"/>
      <c r="F130" s="76"/>
      <c r="G130" s="76"/>
      <c r="H130" s="76"/>
      <c r="I130" s="76"/>
      <c r="J130" s="76"/>
      <c r="K130" s="76"/>
      <c r="L130" s="76"/>
      <c r="M130" s="76"/>
      <c r="N130" s="78">
        <f>SUM(N127,'Circunscrição II'!N64,'Circunscrição III'!N72,'Circunscrição IV'!N120,'Circunscrição V'!N40,'Circunscrição VI'!N52,'Circunscrição VII'!M56,'Circunscrição VIII'!M72)</f>
        <v>62438.16</v>
      </c>
    </row>
    <row r="131" ht="12.75" customHeight="1">
      <c r="A131" s="79" t="s">
        <v>61</v>
      </c>
      <c r="B131" s="69"/>
      <c r="C131" s="69"/>
      <c r="D131" s="70"/>
      <c r="E131" s="70"/>
      <c r="F131" s="69"/>
      <c r="G131" s="69"/>
      <c r="H131" s="69"/>
      <c r="I131" s="69"/>
      <c r="J131" s="69"/>
      <c r="K131" s="69"/>
      <c r="L131" s="69"/>
      <c r="M131" s="69"/>
      <c r="N131" s="69"/>
    </row>
    <row r="132" ht="12.75" customHeight="1">
      <c r="D132" s="36"/>
      <c r="E132" s="36"/>
    </row>
    <row r="133" ht="12.75" customHeight="1">
      <c r="A133" s="80" t="s">
        <v>62</v>
      </c>
      <c r="B133" s="69"/>
      <c r="C133" s="69"/>
      <c r="D133" s="70"/>
      <c r="E133" s="70"/>
      <c r="F133" s="69"/>
      <c r="G133" s="69"/>
      <c r="H133" s="69"/>
      <c r="I133" s="69"/>
      <c r="J133" s="69"/>
      <c r="K133" s="69"/>
      <c r="L133" s="69"/>
      <c r="M133" s="69"/>
      <c r="N133" s="69"/>
    </row>
    <row r="134" ht="12.75" customHeight="1">
      <c r="D134" s="36"/>
      <c r="E134" s="36"/>
      <c r="N134" s="81">
        <f>N130-N124</f>
        <v>8866.13</v>
      </c>
    </row>
    <row r="135" ht="12.75" customHeight="1">
      <c r="D135" s="36"/>
      <c r="E135" s="36"/>
      <c r="N135" s="82">
        <f>N134*30</f>
        <v>265983.9</v>
      </c>
    </row>
    <row r="136" ht="12.75" customHeight="1">
      <c r="D136" s="36"/>
      <c r="E136" s="36"/>
      <c r="L136" s="83">
        <f>N136/N138-1</f>
        <v>0.5437509921</v>
      </c>
      <c r="M136" s="84" t="s">
        <v>63</v>
      </c>
      <c r="N136" s="81">
        <f>N124*30+N123</f>
        <v>1945126.25</v>
      </c>
    </row>
    <row r="137" ht="12.75" customHeight="1">
      <c r="D137" s="36"/>
      <c r="E137" s="36"/>
      <c r="L137" s="83">
        <f>N137/N138-1</f>
        <v>0.7236043175</v>
      </c>
      <c r="M137" s="84" t="s">
        <v>64</v>
      </c>
      <c r="N137" s="81">
        <f>N130*30+N129</f>
        <v>2171741.44</v>
      </c>
    </row>
    <row r="138" ht="12.75" customHeight="1">
      <c r="D138" s="36"/>
      <c r="E138" s="36"/>
      <c r="M138" s="84" t="s">
        <v>65</v>
      </c>
      <c r="N138" s="82">
        <f>120000+30*38000</f>
        <v>1260000</v>
      </c>
    </row>
    <row r="139" ht="12.75" customHeight="1">
      <c r="D139" s="36"/>
      <c r="E139" s="36"/>
    </row>
    <row r="140" ht="12.75" customHeight="1">
      <c r="D140" s="36"/>
      <c r="E140" s="36"/>
      <c r="M140" s="84" t="s">
        <v>66</v>
      </c>
      <c r="N140" s="85">
        <f>SUMIF(E5:E58,E5,I5:I58)</f>
        <v>2467.23</v>
      </c>
    </row>
    <row r="141" ht="12.75" customHeight="1">
      <c r="D141" s="36"/>
      <c r="E141" s="36"/>
      <c r="M141" s="84" t="s">
        <v>67</v>
      </c>
      <c r="N141" s="86">
        <f>SUMIF(E5:E58,E6,I5:I58)</f>
        <v>5095.17</v>
      </c>
    </row>
    <row r="142" ht="12.75" customHeight="1">
      <c r="D142" s="36"/>
      <c r="E142" s="36"/>
    </row>
    <row r="143" ht="12.75" customHeight="1">
      <c r="D143" s="36"/>
      <c r="E143" s="36"/>
    </row>
    <row r="144" ht="12.75" customHeight="1">
      <c r="D144" s="36"/>
      <c r="E144" s="36"/>
    </row>
    <row r="145" ht="12.75" customHeight="1">
      <c r="D145" s="36"/>
      <c r="E145" s="36"/>
    </row>
    <row r="146" ht="12.75" customHeight="1">
      <c r="D146" s="36"/>
      <c r="E146" s="36"/>
    </row>
    <row r="147" ht="12.75" customHeight="1">
      <c r="D147" s="36"/>
      <c r="E147" s="36"/>
    </row>
    <row r="148" ht="12.75" customHeight="1">
      <c r="D148" s="36"/>
      <c r="E148" s="36"/>
    </row>
    <row r="149" ht="12.75" customHeight="1">
      <c r="D149" s="36"/>
      <c r="E149" s="36"/>
    </row>
    <row r="150" ht="12.75" customHeight="1">
      <c r="D150" s="36"/>
      <c r="E150" s="36"/>
    </row>
    <row r="151" ht="12.75" customHeight="1">
      <c r="D151" s="36"/>
      <c r="E151" s="36"/>
    </row>
    <row r="152" ht="12.75" customHeight="1">
      <c r="D152" s="36"/>
      <c r="E152" s="36"/>
    </row>
    <row r="153" ht="12.75" customHeight="1">
      <c r="D153" s="36"/>
      <c r="E153" s="36"/>
    </row>
    <row r="154" ht="12.75" customHeight="1">
      <c r="D154" s="36"/>
      <c r="E154" s="36"/>
    </row>
    <row r="155" ht="12.75" customHeight="1">
      <c r="D155" s="36"/>
      <c r="E155" s="36"/>
    </row>
    <row r="156" ht="12.75" customHeight="1">
      <c r="D156" s="36"/>
      <c r="E156" s="36"/>
    </row>
    <row r="157" ht="12.75" customHeight="1">
      <c r="D157" s="36"/>
      <c r="E157" s="36"/>
    </row>
    <row r="158" ht="12.75" customHeight="1">
      <c r="D158" s="36"/>
      <c r="E158" s="36"/>
    </row>
    <row r="159" ht="12.75" customHeight="1">
      <c r="D159" s="36"/>
      <c r="E159" s="36"/>
    </row>
    <row r="160" ht="12.75" customHeight="1">
      <c r="D160" s="36"/>
      <c r="E160" s="36"/>
    </row>
    <row r="161" ht="12.75" customHeight="1">
      <c r="D161" s="36"/>
      <c r="E161" s="36"/>
    </row>
    <row r="162" ht="12.75" customHeight="1">
      <c r="D162" s="36"/>
      <c r="E162" s="36"/>
    </row>
    <row r="163" ht="12.75" customHeight="1">
      <c r="D163" s="36"/>
      <c r="E163" s="36"/>
    </row>
    <row r="164" ht="12.75" customHeight="1">
      <c r="D164" s="36"/>
      <c r="E164" s="36"/>
    </row>
    <row r="165" ht="12.75" customHeight="1">
      <c r="D165" s="36"/>
      <c r="E165" s="36"/>
    </row>
    <row r="166" ht="12.75" customHeight="1">
      <c r="D166" s="36"/>
      <c r="E166" s="36"/>
    </row>
    <row r="167" ht="12.75" customHeight="1">
      <c r="D167" s="36"/>
      <c r="E167" s="36"/>
    </row>
    <row r="168" ht="12.75" customHeight="1">
      <c r="D168" s="36"/>
      <c r="E168" s="36"/>
    </row>
    <row r="169" ht="12.75" customHeight="1">
      <c r="D169" s="36"/>
      <c r="E169" s="36"/>
    </row>
    <row r="170" ht="12.75" customHeight="1">
      <c r="D170" s="36"/>
      <c r="E170" s="36"/>
    </row>
    <row r="171" ht="12.75" customHeight="1">
      <c r="D171" s="36"/>
      <c r="E171" s="36"/>
    </row>
    <row r="172" ht="12.75" customHeight="1">
      <c r="D172" s="36"/>
      <c r="E172" s="36"/>
    </row>
    <row r="173" ht="12.75" customHeight="1">
      <c r="D173" s="36"/>
      <c r="E173" s="36"/>
    </row>
    <row r="174" ht="12.75" customHeight="1">
      <c r="D174" s="36"/>
      <c r="E174" s="36"/>
    </row>
    <row r="175" ht="12.75" customHeight="1">
      <c r="D175" s="36"/>
      <c r="E175" s="36"/>
    </row>
    <row r="176" ht="12.75" customHeight="1">
      <c r="D176" s="36"/>
      <c r="E176" s="36"/>
    </row>
    <row r="177" ht="12.75" customHeight="1">
      <c r="D177" s="36"/>
      <c r="E177" s="36"/>
    </row>
    <row r="178" ht="12.75" customHeight="1">
      <c r="D178" s="36"/>
      <c r="E178" s="36"/>
    </row>
    <row r="179" ht="12.75" customHeight="1">
      <c r="D179" s="36"/>
      <c r="E179" s="36"/>
    </row>
    <row r="180" ht="12.75" customHeight="1">
      <c r="D180" s="36"/>
      <c r="E180" s="36"/>
    </row>
    <row r="181" ht="12.75" customHeight="1">
      <c r="D181" s="36"/>
      <c r="E181" s="36"/>
    </row>
    <row r="182" ht="12.75" customHeight="1">
      <c r="D182" s="36"/>
      <c r="E182" s="36"/>
    </row>
    <row r="183" ht="12.75" customHeight="1">
      <c r="D183" s="36"/>
      <c r="E183" s="36"/>
    </row>
    <row r="184" ht="12.75" customHeight="1">
      <c r="D184" s="36"/>
      <c r="E184" s="36"/>
    </row>
    <row r="185" ht="12.75" customHeight="1">
      <c r="D185" s="36"/>
      <c r="E185" s="36"/>
    </row>
    <row r="186" ht="12.75" customHeight="1">
      <c r="D186" s="36"/>
      <c r="E186" s="36"/>
    </row>
    <row r="187" ht="12.75" customHeight="1">
      <c r="D187" s="36"/>
      <c r="E187" s="36"/>
    </row>
    <row r="188" ht="12.75" customHeight="1">
      <c r="D188" s="36"/>
      <c r="E188" s="36"/>
    </row>
    <row r="189" ht="12.75" customHeight="1">
      <c r="D189" s="36"/>
      <c r="E189" s="36"/>
    </row>
    <row r="190" ht="12.75" customHeight="1">
      <c r="D190" s="36"/>
      <c r="E190" s="36"/>
    </row>
    <row r="191" ht="12.75" customHeight="1">
      <c r="D191" s="36"/>
      <c r="E191" s="36"/>
    </row>
    <row r="192" ht="12.75" customHeight="1">
      <c r="D192" s="36"/>
      <c r="E192" s="36"/>
    </row>
    <row r="193" ht="12.75" customHeight="1">
      <c r="D193" s="36"/>
      <c r="E193" s="36"/>
    </row>
    <row r="194" ht="12.75" customHeight="1">
      <c r="D194" s="36"/>
      <c r="E194" s="36"/>
    </row>
    <row r="195" ht="12.75" customHeight="1">
      <c r="D195" s="36"/>
      <c r="E195" s="36"/>
    </row>
    <row r="196" ht="12.75" customHeight="1">
      <c r="D196" s="36"/>
      <c r="E196" s="36"/>
    </row>
    <row r="197" ht="12.75" customHeight="1">
      <c r="D197" s="36"/>
      <c r="E197" s="36"/>
    </row>
    <row r="198" ht="12.75" customHeight="1">
      <c r="D198" s="36"/>
      <c r="E198" s="36"/>
    </row>
    <row r="199" ht="12.75" customHeight="1">
      <c r="D199" s="36"/>
      <c r="E199" s="36"/>
    </row>
    <row r="200" ht="12.75" customHeight="1">
      <c r="D200" s="36"/>
      <c r="E200" s="36"/>
    </row>
    <row r="201" ht="12.75" customHeight="1">
      <c r="D201" s="36"/>
      <c r="E201" s="36"/>
    </row>
    <row r="202" ht="12.75" customHeight="1">
      <c r="D202" s="36"/>
      <c r="E202" s="36"/>
    </row>
    <row r="203" ht="12.75" customHeight="1">
      <c r="D203" s="36"/>
      <c r="E203" s="36"/>
    </row>
    <row r="204" ht="12.75" customHeight="1">
      <c r="D204" s="36"/>
      <c r="E204" s="36"/>
    </row>
    <row r="205" ht="12.75" customHeight="1">
      <c r="D205" s="36"/>
      <c r="E205" s="36"/>
    </row>
    <row r="206" ht="12.75" customHeight="1">
      <c r="D206" s="36"/>
      <c r="E206" s="36"/>
    </row>
    <row r="207" ht="12.75" customHeight="1">
      <c r="D207" s="36"/>
      <c r="E207" s="36"/>
    </row>
    <row r="208" ht="12.75" customHeight="1">
      <c r="D208" s="36"/>
      <c r="E208" s="36"/>
    </row>
    <row r="209" ht="12.75" customHeight="1">
      <c r="D209" s="36"/>
      <c r="E209" s="36"/>
    </row>
    <row r="210" ht="12.75" customHeight="1">
      <c r="D210" s="36"/>
      <c r="E210" s="36"/>
    </row>
    <row r="211" ht="12.75" customHeight="1">
      <c r="D211" s="36"/>
      <c r="E211" s="36"/>
    </row>
    <row r="212" ht="12.75" customHeight="1">
      <c r="D212" s="36"/>
      <c r="E212" s="36"/>
    </row>
    <row r="213" ht="12.75" customHeight="1">
      <c r="D213" s="36"/>
      <c r="E213" s="36"/>
    </row>
    <row r="214" ht="12.75" customHeight="1">
      <c r="D214" s="36"/>
      <c r="E214" s="36"/>
    </row>
    <row r="215" ht="12.75" customHeight="1">
      <c r="D215" s="36"/>
      <c r="E215" s="36"/>
    </row>
    <row r="216" ht="12.75" customHeight="1">
      <c r="D216" s="36"/>
      <c r="E216" s="36"/>
    </row>
    <row r="217" ht="12.75" customHeight="1">
      <c r="D217" s="36"/>
      <c r="E217" s="36"/>
    </row>
    <row r="218" ht="12.75" customHeight="1">
      <c r="D218" s="36"/>
      <c r="E218" s="36"/>
    </row>
    <row r="219" ht="12.75" customHeight="1">
      <c r="D219" s="36"/>
      <c r="E219" s="36"/>
    </row>
    <row r="220" ht="12.75" customHeight="1">
      <c r="D220" s="36"/>
      <c r="E220" s="36"/>
    </row>
    <row r="221" ht="12.75" customHeight="1">
      <c r="D221" s="36"/>
      <c r="E221" s="36"/>
    </row>
    <row r="222" ht="12.75" customHeight="1">
      <c r="D222" s="36"/>
      <c r="E222" s="36"/>
    </row>
    <row r="223" ht="12.75" customHeight="1">
      <c r="D223" s="36"/>
      <c r="E223" s="36"/>
    </row>
    <row r="224" ht="12.75" customHeight="1">
      <c r="D224" s="36"/>
      <c r="E224" s="36"/>
    </row>
    <row r="225" ht="12.75" customHeight="1">
      <c r="D225" s="36"/>
      <c r="E225" s="36"/>
    </row>
    <row r="226" ht="12.75" customHeight="1">
      <c r="D226" s="36"/>
      <c r="E226" s="36"/>
    </row>
    <row r="227" ht="12.75" customHeight="1">
      <c r="D227" s="36"/>
      <c r="E227" s="36"/>
    </row>
    <row r="228" ht="12.75" customHeight="1">
      <c r="D228" s="36"/>
      <c r="E228" s="36"/>
    </row>
    <row r="229" ht="12.75" customHeight="1">
      <c r="D229" s="36"/>
      <c r="E229" s="36"/>
    </row>
    <row r="230" ht="12.75" customHeight="1">
      <c r="D230" s="36"/>
      <c r="E230" s="36"/>
    </row>
    <row r="231" ht="12.75" customHeight="1">
      <c r="D231" s="36"/>
      <c r="E231" s="36"/>
    </row>
    <row r="232" ht="12.75" customHeight="1">
      <c r="D232" s="36"/>
      <c r="E232" s="36"/>
    </row>
    <row r="233" ht="12.75" customHeight="1">
      <c r="D233" s="36"/>
      <c r="E233" s="36"/>
    </row>
    <row r="234" ht="12.75" customHeight="1">
      <c r="D234" s="36"/>
      <c r="E234" s="36"/>
    </row>
    <row r="235" ht="12.75" customHeight="1">
      <c r="D235" s="36"/>
      <c r="E235" s="36"/>
    </row>
    <row r="236" ht="12.75" customHeight="1">
      <c r="D236" s="36"/>
      <c r="E236" s="36"/>
    </row>
    <row r="237" ht="12.75" customHeight="1">
      <c r="D237" s="36"/>
      <c r="E237" s="36"/>
    </row>
    <row r="238" ht="12.75" customHeight="1">
      <c r="D238" s="36"/>
      <c r="E238" s="36"/>
    </row>
    <row r="239" ht="12.75" customHeight="1">
      <c r="D239" s="36"/>
      <c r="E239" s="36"/>
    </row>
    <row r="240" ht="12.75" customHeight="1">
      <c r="D240" s="36"/>
      <c r="E240" s="36"/>
    </row>
    <row r="241" ht="12.75" customHeight="1">
      <c r="D241" s="36"/>
      <c r="E241" s="36"/>
    </row>
    <row r="242" ht="12.75" customHeight="1">
      <c r="D242" s="36"/>
      <c r="E242" s="36"/>
    </row>
    <row r="243" ht="12.75" customHeight="1">
      <c r="D243" s="36"/>
      <c r="E243" s="36"/>
    </row>
    <row r="244" ht="12.75" customHeight="1">
      <c r="D244" s="36"/>
      <c r="E244" s="36"/>
    </row>
    <row r="245" ht="12.75" customHeight="1">
      <c r="D245" s="36"/>
      <c r="E245" s="36"/>
    </row>
    <row r="246" ht="12.75" customHeight="1">
      <c r="D246" s="36"/>
      <c r="E246" s="36"/>
    </row>
    <row r="247" ht="12.75" customHeight="1">
      <c r="D247" s="36"/>
      <c r="E247" s="36"/>
    </row>
    <row r="248" ht="12.75" customHeight="1">
      <c r="D248" s="36"/>
      <c r="E248" s="36"/>
    </row>
    <row r="249" ht="12.75" customHeight="1">
      <c r="D249" s="36"/>
      <c r="E249" s="36"/>
    </row>
    <row r="250" ht="12.75" customHeight="1">
      <c r="D250" s="36"/>
      <c r="E250" s="36"/>
    </row>
    <row r="251" ht="12.75" customHeight="1">
      <c r="D251" s="36"/>
      <c r="E251" s="36"/>
    </row>
    <row r="252" ht="12.75" customHeight="1">
      <c r="D252" s="36"/>
      <c r="E252" s="36"/>
    </row>
    <row r="253" ht="12.75" customHeight="1">
      <c r="D253" s="36"/>
      <c r="E253" s="36"/>
    </row>
    <row r="254" ht="12.75" customHeight="1">
      <c r="D254" s="36"/>
      <c r="E254" s="36"/>
    </row>
    <row r="255" ht="12.75" customHeight="1">
      <c r="D255" s="36"/>
      <c r="E255" s="36"/>
    </row>
    <row r="256" ht="12.75" customHeight="1">
      <c r="D256" s="36"/>
      <c r="E256" s="36"/>
    </row>
    <row r="257" ht="12.75" customHeight="1">
      <c r="D257" s="36"/>
      <c r="E257" s="36"/>
    </row>
    <row r="258" ht="12.75" customHeight="1">
      <c r="D258" s="36"/>
      <c r="E258" s="36"/>
    </row>
    <row r="259" ht="12.75" customHeight="1">
      <c r="D259" s="36"/>
      <c r="E259" s="36"/>
    </row>
    <row r="260" ht="12.75" customHeight="1">
      <c r="D260" s="36"/>
      <c r="E260" s="36"/>
    </row>
    <row r="261" ht="12.75" customHeight="1">
      <c r="D261" s="36"/>
      <c r="E261" s="36"/>
    </row>
    <row r="262" ht="12.75" customHeight="1">
      <c r="D262" s="36"/>
      <c r="E262" s="36"/>
    </row>
    <row r="263" ht="12.75" customHeight="1">
      <c r="D263" s="36"/>
      <c r="E263" s="36"/>
    </row>
    <row r="264" ht="12.75" customHeight="1">
      <c r="D264" s="36"/>
      <c r="E264" s="36"/>
    </row>
    <row r="265" ht="12.75" customHeight="1">
      <c r="D265" s="36"/>
      <c r="E265" s="36"/>
    </row>
    <row r="266" ht="12.75" customHeight="1">
      <c r="D266" s="36"/>
      <c r="E266" s="36"/>
    </row>
    <row r="267" ht="12.75" customHeight="1">
      <c r="D267" s="36"/>
      <c r="E267" s="36"/>
    </row>
    <row r="268" ht="12.75" customHeight="1">
      <c r="D268" s="36"/>
      <c r="E268" s="36"/>
    </row>
    <row r="269" ht="12.75" customHeight="1">
      <c r="D269" s="36"/>
      <c r="E269" s="36"/>
    </row>
    <row r="270" ht="12.75" customHeight="1">
      <c r="D270" s="36"/>
      <c r="E270" s="36"/>
    </row>
    <row r="271" ht="12.75" customHeight="1">
      <c r="D271" s="36"/>
      <c r="E271" s="36"/>
    </row>
    <row r="272" ht="12.75" customHeight="1">
      <c r="D272" s="36"/>
      <c r="E272" s="36"/>
    </row>
    <row r="273" ht="12.75" customHeight="1">
      <c r="D273" s="36"/>
      <c r="E273" s="36"/>
    </row>
    <row r="274" ht="12.75" customHeight="1">
      <c r="D274" s="36"/>
      <c r="E274" s="36"/>
    </row>
    <row r="275" ht="12.75" customHeight="1">
      <c r="D275" s="36"/>
      <c r="E275" s="36"/>
    </row>
    <row r="276" ht="12.75" customHeight="1">
      <c r="D276" s="36"/>
      <c r="E276" s="36"/>
    </row>
    <row r="277" ht="12.75" customHeight="1">
      <c r="D277" s="36"/>
      <c r="E277" s="36"/>
    </row>
    <row r="278" ht="12.75" customHeight="1">
      <c r="D278" s="36"/>
      <c r="E278" s="36"/>
    </row>
    <row r="279" ht="12.75" customHeight="1">
      <c r="D279" s="36"/>
      <c r="E279" s="36"/>
    </row>
    <row r="280" ht="12.75" customHeight="1">
      <c r="D280" s="36"/>
      <c r="E280" s="36"/>
    </row>
    <row r="281" ht="12.75" customHeight="1">
      <c r="D281" s="36"/>
      <c r="E281" s="36"/>
    </row>
    <row r="282" ht="12.75" customHeight="1">
      <c r="D282" s="36"/>
      <c r="E282" s="36"/>
    </row>
    <row r="283" ht="12.75" customHeight="1">
      <c r="D283" s="36"/>
      <c r="E283" s="36"/>
    </row>
    <row r="284" ht="12.75" customHeight="1">
      <c r="D284" s="36"/>
      <c r="E284" s="36"/>
    </row>
    <row r="285" ht="12.75" customHeight="1">
      <c r="D285" s="36"/>
      <c r="E285" s="36"/>
    </row>
    <row r="286" ht="12.75" customHeight="1">
      <c r="D286" s="36"/>
      <c r="E286" s="36"/>
    </row>
    <row r="287" ht="12.75" customHeight="1">
      <c r="D287" s="36"/>
      <c r="E287" s="36"/>
    </row>
    <row r="288" ht="12.75" customHeight="1">
      <c r="D288" s="36"/>
      <c r="E288" s="36"/>
    </row>
    <row r="289" ht="12.75" customHeight="1">
      <c r="D289" s="36"/>
      <c r="E289" s="36"/>
    </row>
    <row r="290" ht="12.75" customHeight="1">
      <c r="D290" s="36"/>
      <c r="E290" s="36"/>
    </row>
    <row r="291" ht="12.75" customHeight="1">
      <c r="D291" s="36"/>
      <c r="E291" s="36"/>
    </row>
    <row r="292" ht="12.75" customHeight="1">
      <c r="D292" s="36"/>
      <c r="E292" s="36"/>
    </row>
    <row r="293" ht="12.75" customHeight="1">
      <c r="D293" s="36"/>
      <c r="E293" s="36"/>
    </row>
    <row r="294" ht="12.75" customHeight="1">
      <c r="D294" s="36"/>
      <c r="E294" s="36"/>
    </row>
    <row r="295" ht="12.75" customHeight="1">
      <c r="D295" s="36"/>
      <c r="E295" s="36"/>
    </row>
    <row r="296" ht="12.75" customHeight="1">
      <c r="D296" s="36"/>
      <c r="E296" s="36"/>
    </row>
    <row r="297" ht="12.75" customHeight="1">
      <c r="D297" s="36"/>
      <c r="E297" s="36"/>
    </row>
    <row r="298" ht="12.75" customHeight="1">
      <c r="D298" s="36"/>
      <c r="E298" s="36"/>
    </row>
    <row r="299" ht="12.75" customHeight="1">
      <c r="D299" s="36"/>
      <c r="E299" s="36"/>
    </row>
    <row r="300" ht="12.75" customHeight="1">
      <c r="D300" s="36"/>
      <c r="E300" s="36"/>
    </row>
    <row r="301" ht="12.75" customHeight="1">
      <c r="D301" s="36"/>
      <c r="E301" s="36"/>
    </row>
    <row r="302" ht="12.75" customHeight="1">
      <c r="D302" s="36"/>
      <c r="E302" s="36"/>
    </row>
    <row r="303" ht="12.75" customHeight="1">
      <c r="D303" s="36"/>
      <c r="E303" s="36"/>
    </row>
    <row r="304" ht="12.75" customHeight="1">
      <c r="D304" s="36"/>
      <c r="E304" s="36"/>
    </row>
    <row r="305" ht="12.75" customHeight="1">
      <c r="D305" s="36"/>
      <c r="E305" s="36"/>
    </row>
    <row r="306" ht="12.75" customHeight="1">
      <c r="D306" s="36"/>
      <c r="E306" s="36"/>
    </row>
    <row r="307" ht="12.75" customHeight="1">
      <c r="D307" s="36"/>
      <c r="E307" s="36"/>
    </row>
    <row r="308" ht="12.75" customHeight="1">
      <c r="D308" s="36"/>
      <c r="E308" s="36"/>
    </row>
    <row r="309" ht="12.75" customHeight="1">
      <c r="D309" s="36"/>
      <c r="E309" s="36"/>
    </row>
    <row r="310" ht="12.75" customHeight="1">
      <c r="D310" s="36"/>
      <c r="E310" s="36"/>
    </row>
    <row r="311" ht="12.75" customHeight="1">
      <c r="D311" s="36"/>
      <c r="E311" s="36"/>
    </row>
    <row r="312" ht="12.75" customHeight="1">
      <c r="D312" s="36"/>
      <c r="E312" s="36"/>
    </row>
    <row r="313" ht="12.75" customHeight="1">
      <c r="D313" s="36"/>
      <c r="E313" s="36"/>
    </row>
    <row r="314" ht="12.75" customHeight="1">
      <c r="D314" s="36"/>
      <c r="E314" s="36"/>
    </row>
    <row r="315" ht="12.75" customHeight="1">
      <c r="D315" s="36"/>
      <c r="E315" s="36"/>
    </row>
    <row r="316" ht="12.75" customHeight="1">
      <c r="D316" s="36"/>
      <c r="E316" s="36"/>
    </row>
    <row r="317" ht="12.75" customHeight="1">
      <c r="D317" s="36"/>
      <c r="E317" s="36"/>
    </row>
    <row r="318" ht="12.75" customHeight="1">
      <c r="D318" s="36"/>
      <c r="E318" s="36"/>
    </row>
    <row r="319" ht="12.75" customHeight="1">
      <c r="D319" s="36"/>
      <c r="E319" s="36"/>
    </row>
    <row r="320" ht="12.75" customHeight="1">
      <c r="D320" s="36"/>
      <c r="E320" s="36"/>
    </row>
    <row r="321" ht="12.75" customHeight="1">
      <c r="D321" s="36"/>
      <c r="E321" s="36"/>
    </row>
    <row r="322" ht="12.75" customHeight="1">
      <c r="D322" s="36"/>
      <c r="E322" s="36"/>
    </row>
    <row r="323" ht="12.75" customHeight="1">
      <c r="D323" s="36"/>
      <c r="E323" s="36"/>
    </row>
    <row r="324" ht="12.75" customHeight="1">
      <c r="D324" s="36"/>
      <c r="E324" s="36"/>
    </row>
    <row r="325" ht="12.75" customHeight="1">
      <c r="D325" s="36"/>
      <c r="E325" s="36"/>
    </row>
    <row r="326" ht="12.75" customHeight="1">
      <c r="D326" s="36"/>
      <c r="E326" s="36"/>
    </row>
    <row r="327" ht="12.75" customHeight="1">
      <c r="D327" s="36"/>
      <c r="E327" s="36"/>
    </row>
    <row r="328" ht="12.75" customHeight="1">
      <c r="D328" s="36"/>
      <c r="E328" s="36"/>
    </row>
    <row r="329" ht="12.75" customHeight="1">
      <c r="D329" s="36"/>
      <c r="E329" s="36"/>
    </row>
    <row r="330" ht="12.75" customHeight="1">
      <c r="D330" s="36"/>
      <c r="E330" s="36"/>
    </row>
    <row r="331" ht="12.75" customHeight="1">
      <c r="D331" s="36"/>
      <c r="E331" s="36"/>
    </row>
    <row r="332" ht="12.75" customHeight="1">
      <c r="D332" s="36"/>
      <c r="E332" s="36"/>
    </row>
    <row r="333" ht="12.75" customHeight="1">
      <c r="D333" s="36"/>
      <c r="E333" s="36"/>
    </row>
    <row r="334" ht="12.75" customHeight="1">
      <c r="D334" s="36"/>
      <c r="E334" s="36"/>
    </row>
    <row r="335" ht="12.75" customHeight="1">
      <c r="D335" s="36"/>
      <c r="E335" s="36"/>
    </row>
    <row r="336" ht="12.75" customHeight="1">
      <c r="D336" s="36"/>
      <c r="E336" s="36"/>
    </row>
    <row r="337" ht="12.75" customHeight="1">
      <c r="D337" s="36"/>
      <c r="E337" s="36"/>
    </row>
    <row r="338" ht="12.75" customHeight="1">
      <c r="D338" s="36"/>
      <c r="E338" s="36"/>
    </row>
    <row r="339" ht="12.75" customHeight="1">
      <c r="D339" s="36"/>
      <c r="E339" s="36"/>
    </row>
    <row r="340" ht="12.75" customHeight="1">
      <c r="D340" s="36"/>
      <c r="E340" s="36"/>
    </row>
    <row r="341" ht="12.75" customHeight="1">
      <c r="D341" s="36"/>
      <c r="E341" s="36"/>
    </row>
    <row r="342" ht="12.75" customHeight="1">
      <c r="D342" s="36"/>
      <c r="E342" s="36"/>
    </row>
    <row r="343" ht="12.75" customHeight="1">
      <c r="D343" s="36"/>
      <c r="E343" s="36"/>
    </row>
    <row r="344" ht="12.75" customHeight="1">
      <c r="D344" s="36"/>
      <c r="E344" s="36"/>
    </row>
    <row r="345" ht="12.75" customHeight="1">
      <c r="D345" s="36"/>
      <c r="E345" s="36"/>
    </row>
    <row r="346" ht="12.75" customHeight="1">
      <c r="D346" s="36"/>
      <c r="E346" s="36"/>
    </row>
    <row r="347" ht="12.75" customHeight="1">
      <c r="D347" s="36"/>
      <c r="E347" s="36"/>
    </row>
    <row r="348" ht="12.75" customHeight="1">
      <c r="D348" s="36"/>
      <c r="E348" s="36"/>
    </row>
    <row r="349" ht="12.75" customHeight="1">
      <c r="D349" s="36"/>
      <c r="E349" s="36"/>
    </row>
    <row r="350" ht="12.75" customHeight="1">
      <c r="D350" s="36"/>
      <c r="E350" s="36"/>
    </row>
    <row r="351" ht="12.75" customHeight="1">
      <c r="D351" s="36"/>
      <c r="E351" s="36"/>
    </row>
    <row r="352" ht="12.75" customHeight="1">
      <c r="D352" s="36"/>
      <c r="E352" s="36"/>
    </row>
    <row r="353" ht="12.75" customHeight="1">
      <c r="D353" s="36"/>
      <c r="E353" s="36"/>
    </row>
    <row r="354" ht="12.75" customHeight="1">
      <c r="D354" s="36"/>
      <c r="E354" s="36"/>
    </row>
    <row r="355" ht="12.75" customHeight="1">
      <c r="D355" s="36"/>
      <c r="E355" s="36"/>
    </row>
    <row r="356" ht="12.75" customHeight="1">
      <c r="D356" s="36"/>
      <c r="E356" s="36"/>
    </row>
    <row r="357" ht="12.75" customHeight="1">
      <c r="D357" s="36"/>
      <c r="E357" s="36"/>
    </row>
    <row r="358" ht="12.75" customHeight="1">
      <c r="D358" s="36"/>
      <c r="E358" s="36"/>
    </row>
    <row r="359" ht="12.75" customHeight="1">
      <c r="D359" s="36"/>
      <c r="E359" s="36"/>
    </row>
    <row r="360" ht="12.75" customHeight="1">
      <c r="D360" s="36"/>
      <c r="E360" s="36"/>
    </row>
    <row r="361" ht="12.75" customHeight="1">
      <c r="D361" s="36"/>
      <c r="E361" s="36"/>
    </row>
    <row r="362" ht="12.75" customHeight="1">
      <c r="D362" s="36"/>
      <c r="E362" s="36"/>
    </row>
    <row r="363" ht="12.75" customHeight="1">
      <c r="D363" s="36"/>
      <c r="E363" s="36"/>
    </row>
    <row r="364" ht="12.75" customHeight="1">
      <c r="D364" s="36"/>
      <c r="E364" s="36"/>
    </row>
    <row r="365" ht="12.75" customHeight="1">
      <c r="D365" s="36"/>
      <c r="E365" s="36"/>
    </row>
    <row r="366" ht="12.75" customHeight="1">
      <c r="D366" s="36"/>
      <c r="E366" s="36"/>
    </row>
    <row r="367" ht="12.75" customHeight="1">
      <c r="D367" s="36"/>
      <c r="E367" s="36"/>
    </row>
    <row r="368" ht="12.75" customHeight="1">
      <c r="D368" s="36"/>
      <c r="E368" s="36"/>
    </row>
    <row r="369" ht="12.75" customHeight="1">
      <c r="D369" s="36"/>
      <c r="E369" s="36"/>
    </row>
    <row r="370" ht="12.75" customHeight="1">
      <c r="D370" s="36"/>
      <c r="E370" s="36"/>
    </row>
    <row r="371" ht="12.75" customHeight="1">
      <c r="D371" s="36"/>
      <c r="E371" s="36"/>
    </row>
    <row r="372" ht="12.75" customHeight="1">
      <c r="D372" s="36"/>
      <c r="E372" s="36"/>
    </row>
    <row r="373" ht="12.75" customHeight="1">
      <c r="D373" s="36"/>
      <c r="E373" s="36"/>
    </row>
    <row r="374" ht="12.75" customHeight="1">
      <c r="D374" s="36"/>
      <c r="E374" s="36"/>
    </row>
    <row r="375" ht="12.75" customHeight="1">
      <c r="D375" s="36"/>
      <c r="E375" s="36"/>
    </row>
    <row r="376" ht="12.75" customHeight="1">
      <c r="D376" s="36"/>
      <c r="E376" s="36"/>
    </row>
    <row r="377" ht="12.75" customHeight="1">
      <c r="D377" s="36"/>
      <c r="E377" s="36"/>
    </row>
    <row r="378" ht="12.75" customHeight="1">
      <c r="D378" s="36"/>
      <c r="E378" s="36"/>
    </row>
    <row r="379" ht="12.75" customHeight="1">
      <c r="D379" s="36"/>
      <c r="E379" s="36"/>
    </row>
    <row r="380" ht="12.75" customHeight="1">
      <c r="D380" s="36"/>
      <c r="E380" s="36"/>
    </row>
    <row r="381" ht="12.75" customHeight="1">
      <c r="D381" s="36"/>
      <c r="E381" s="36"/>
    </row>
    <row r="382" ht="12.75" customHeight="1">
      <c r="D382" s="36"/>
      <c r="E382" s="36"/>
    </row>
    <row r="383" ht="12.75" customHeight="1">
      <c r="D383" s="36"/>
      <c r="E383" s="36"/>
    </row>
    <row r="384" ht="12.75" customHeight="1">
      <c r="D384" s="36"/>
      <c r="E384" s="36"/>
    </row>
    <row r="385" ht="12.75" customHeight="1">
      <c r="D385" s="36"/>
      <c r="E385" s="36"/>
    </row>
    <row r="386" ht="12.75" customHeight="1">
      <c r="D386" s="36"/>
      <c r="E386" s="36"/>
    </row>
    <row r="387" ht="12.75" customHeight="1">
      <c r="D387" s="36"/>
      <c r="E387" s="36"/>
    </row>
    <row r="388" ht="12.75" customHeight="1">
      <c r="D388" s="36"/>
      <c r="E388" s="36"/>
    </row>
    <row r="389" ht="12.75" customHeight="1">
      <c r="D389" s="36"/>
      <c r="E389" s="36"/>
    </row>
    <row r="390" ht="12.75" customHeight="1">
      <c r="D390" s="36"/>
      <c r="E390" s="36"/>
    </row>
    <row r="391" ht="12.75" customHeight="1">
      <c r="D391" s="36"/>
      <c r="E391" s="36"/>
    </row>
    <row r="392" ht="12.75" customHeight="1">
      <c r="D392" s="36"/>
      <c r="E392" s="36"/>
    </row>
    <row r="393" ht="12.75" customHeight="1">
      <c r="D393" s="36"/>
      <c r="E393" s="36"/>
    </row>
    <row r="394" ht="12.75" customHeight="1">
      <c r="D394" s="36"/>
      <c r="E394" s="36"/>
    </row>
    <row r="395" ht="12.75" customHeight="1">
      <c r="D395" s="36"/>
      <c r="E395" s="36"/>
    </row>
    <row r="396" ht="12.75" customHeight="1">
      <c r="D396" s="36"/>
      <c r="E396" s="36"/>
    </row>
    <row r="397" ht="12.75" customHeight="1">
      <c r="D397" s="36"/>
      <c r="E397" s="36"/>
    </row>
    <row r="398" ht="12.75" customHeight="1">
      <c r="D398" s="36"/>
      <c r="E398" s="36"/>
    </row>
    <row r="399" ht="12.75" customHeight="1">
      <c r="D399" s="36"/>
      <c r="E399" s="36"/>
    </row>
    <row r="400" ht="12.75" customHeight="1">
      <c r="D400" s="36"/>
      <c r="E400" s="36"/>
    </row>
    <row r="401" ht="12.75" customHeight="1">
      <c r="D401" s="36"/>
      <c r="E401" s="36"/>
    </row>
    <row r="402" ht="12.75" customHeight="1">
      <c r="D402" s="36"/>
      <c r="E402" s="36"/>
    </row>
    <row r="403" ht="12.75" customHeight="1">
      <c r="D403" s="36"/>
      <c r="E403" s="36"/>
    </row>
    <row r="404" ht="12.75" customHeight="1">
      <c r="D404" s="36"/>
      <c r="E404" s="36"/>
    </row>
    <row r="405" ht="12.75" customHeight="1">
      <c r="D405" s="36"/>
      <c r="E405" s="36"/>
    </row>
    <row r="406" ht="12.75" customHeight="1">
      <c r="D406" s="36"/>
      <c r="E406" s="36"/>
    </row>
    <row r="407" ht="12.75" customHeight="1">
      <c r="D407" s="36"/>
      <c r="E407" s="36"/>
    </row>
    <row r="408" ht="12.75" customHeight="1">
      <c r="D408" s="36"/>
      <c r="E408" s="36"/>
    </row>
    <row r="409" ht="12.75" customHeight="1">
      <c r="D409" s="36"/>
      <c r="E409" s="36"/>
    </row>
    <row r="410" ht="12.75" customHeight="1">
      <c r="D410" s="36"/>
      <c r="E410" s="36"/>
    </row>
    <row r="411" ht="12.75" customHeight="1">
      <c r="D411" s="36"/>
      <c r="E411" s="36"/>
    </row>
    <row r="412" ht="12.75" customHeight="1">
      <c r="D412" s="36"/>
      <c r="E412" s="36"/>
    </row>
    <row r="413" ht="12.75" customHeight="1">
      <c r="D413" s="36"/>
      <c r="E413" s="36"/>
    </row>
    <row r="414" ht="12.75" customHeight="1">
      <c r="D414" s="36"/>
      <c r="E414" s="36"/>
    </row>
    <row r="415" ht="12.75" customHeight="1">
      <c r="D415" s="36"/>
      <c r="E415" s="36"/>
    </row>
    <row r="416" ht="12.75" customHeight="1">
      <c r="D416" s="36"/>
      <c r="E416" s="36"/>
    </row>
    <row r="417" ht="12.75" customHeight="1">
      <c r="D417" s="36"/>
      <c r="E417" s="36"/>
    </row>
    <row r="418" ht="12.75" customHeight="1">
      <c r="D418" s="36"/>
      <c r="E418" s="36"/>
    </row>
    <row r="419" ht="12.75" customHeight="1">
      <c r="D419" s="36"/>
      <c r="E419" s="36"/>
    </row>
    <row r="420" ht="12.75" customHeight="1">
      <c r="D420" s="36"/>
      <c r="E420" s="36"/>
    </row>
    <row r="421" ht="12.75" customHeight="1">
      <c r="D421" s="36"/>
      <c r="E421" s="36"/>
    </row>
    <row r="422" ht="12.75" customHeight="1">
      <c r="D422" s="36"/>
      <c r="E422" s="36"/>
    </row>
    <row r="423" ht="12.75" customHeight="1">
      <c r="D423" s="36"/>
      <c r="E423" s="36"/>
    </row>
    <row r="424" ht="12.75" customHeight="1">
      <c r="D424" s="36"/>
      <c r="E424" s="36"/>
    </row>
    <row r="425" ht="12.75" customHeight="1">
      <c r="D425" s="36"/>
      <c r="E425" s="36"/>
    </row>
    <row r="426" ht="12.75" customHeight="1">
      <c r="D426" s="36"/>
      <c r="E426" s="36"/>
    </row>
    <row r="427" ht="12.75" customHeight="1">
      <c r="D427" s="36"/>
      <c r="E427" s="36"/>
    </row>
    <row r="428" ht="12.75" customHeight="1">
      <c r="D428" s="36"/>
      <c r="E428" s="36"/>
    </row>
    <row r="429" ht="12.75" customHeight="1">
      <c r="D429" s="36"/>
      <c r="E429" s="36"/>
    </row>
    <row r="430" ht="12.75" customHeight="1">
      <c r="D430" s="36"/>
      <c r="E430" s="36"/>
    </row>
    <row r="431" ht="12.75" customHeight="1">
      <c r="D431" s="36"/>
      <c r="E431" s="36"/>
    </row>
    <row r="432" ht="12.75" customHeight="1">
      <c r="D432" s="36"/>
      <c r="E432" s="36"/>
    </row>
    <row r="433" ht="12.75" customHeight="1">
      <c r="D433" s="36"/>
      <c r="E433" s="36"/>
    </row>
    <row r="434" ht="12.75" customHeight="1">
      <c r="D434" s="36"/>
      <c r="E434" s="36"/>
    </row>
    <row r="435" ht="12.75" customHeight="1">
      <c r="D435" s="36"/>
      <c r="E435" s="36"/>
    </row>
    <row r="436" ht="12.75" customHeight="1">
      <c r="D436" s="36"/>
      <c r="E436" s="36"/>
    </row>
    <row r="437" ht="12.75" customHeight="1">
      <c r="D437" s="36"/>
      <c r="E437" s="36"/>
    </row>
    <row r="438" ht="12.75" customHeight="1">
      <c r="D438" s="36"/>
      <c r="E438" s="36"/>
    </row>
    <row r="439" ht="12.75" customHeight="1">
      <c r="D439" s="36"/>
      <c r="E439" s="36"/>
    </row>
    <row r="440" ht="12.75" customHeight="1">
      <c r="D440" s="36"/>
      <c r="E440" s="36"/>
    </row>
    <row r="441" ht="12.75" customHeight="1">
      <c r="D441" s="36"/>
      <c r="E441" s="36"/>
    </row>
    <row r="442" ht="12.75" customHeight="1">
      <c r="D442" s="36"/>
      <c r="E442" s="36"/>
    </row>
    <row r="443" ht="12.75" customHeight="1">
      <c r="D443" s="36"/>
      <c r="E443" s="36"/>
    </row>
    <row r="444" ht="12.75" customHeight="1">
      <c r="D444" s="36"/>
      <c r="E444" s="36"/>
    </row>
    <row r="445" ht="12.75" customHeight="1">
      <c r="D445" s="36"/>
      <c r="E445" s="36"/>
    </row>
    <row r="446" ht="12.75" customHeight="1">
      <c r="D446" s="36"/>
      <c r="E446" s="36"/>
    </row>
    <row r="447" ht="12.75" customHeight="1">
      <c r="D447" s="36"/>
      <c r="E447" s="36"/>
    </row>
    <row r="448" ht="12.75" customHeight="1">
      <c r="D448" s="36"/>
      <c r="E448" s="36"/>
    </row>
    <row r="449" ht="12.75" customHeight="1">
      <c r="D449" s="36"/>
      <c r="E449" s="36"/>
    </row>
    <row r="450" ht="12.75" customHeight="1">
      <c r="D450" s="36"/>
      <c r="E450" s="36"/>
    </row>
    <row r="451" ht="12.75" customHeight="1">
      <c r="D451" s="36"/>
      <c r="E451" s="36"/>
    </row>
    <row r="452" ht="12.75" customHeight="1">
      <c r="D452" s="36"/>
      <c r="E452" s="36"/>
    </row>
    <row r="453" ht="12.75" customHeight="1">
      <c r="D453" s="36"/>
      <c r="E453" s="36"/>
    </row>
    <row r="454" ht="12.75" customHeight="1">
      <c r="D454" s="36"/>
      <c r="E454" s="36"/>
    </row>
    <row r="455" ht="12.75" customHeight="1">
      <c r="D455" s="36"/>
      <c r="E455" s="36"/>
    </row>
    <row r="456" ht="12.75" customHeight="1">
      <c r="D456" s="36"/>
      <c r="E456" s="36"/>
    </row>
    <row r="457" ht="12.75" customHeight="1">
      <c r="D457" s="36"/>
      <c r="E457" s="36"/>
    </row>
    <row r="458" ht="12.75" customHeight="1">
      <c r="D458" s="36"/>
      <c r="E458" s="36"/>
    </row>
    <row r="459" ht="12.75" customHeight="1">
      <c r="D459" s="36"/>
      <c r="E459" s="36"/>
    </row>
    <row r="460" ht="12.75" customHeight="1">
      <c r="D460" s="36"/>
      <c r="E460" s="36"/>
    </row>
    <row r="461" ht="12.75" customHeight="1">
      <c r="D461" s="36"/>
      <c r="E461" s="36"/>
    </row>
    <row r="462" ht="12.75" customHeight="1">
      <c r="D462" s="36"/>
      <c r="E462" s="36"/>
    </row>
    <row r="463" ht="12.75" customHeight="1">
      <c r="D463" s="36"/>
      <c r="E463" s="36"/>
    </row>
    <row r="464" ht="12.75" customHeight="1">
      <c r="D464" s="36"/>
      <c r="E464" s="36"/>
    </row>
    <row r="465" ht="12.75" customHeight="1">
      <c r="D465" s="36"/>
      <c r="E465" s="36"/>
    </row>
    <row r="466" ht="12.75" customHeight="1">
      <c r="D466" s="36"/>
      <c r="E466" s="36"/>
    </row>
    <row r="467" ht="12.75" customHeight="1">
      <c r="D467" s="36"/>
      <c r="E467" s="36"/>
    </row>
    <row r="468" ht="12.75" customHeight="1">
      <c r="D468" s="36"/>
      <c r="E468" s="36"/>
    </row>
    <row r="469" ht="12.75" customHeight="1">
      <c r="D469" s="36"/>
      <c r="E469" s="36"/>
    </row>
    <row r="470" ht="12.75" customHeight="1">
      <c r="D470" s="36"/>
      <c r="E470" s="36"/>
    </row>
    <row r="471" ht="12.75" customHeight="1">
      <c r="D471" s="36"/>
      <c r="E471" s="36"/>
    </row>
    <row r="472" ht="12.75" customHeight="1">
      <c r="D472" s="36"/>
      <c r="E472" s="36"/>
    </row>
    <row r="473" ht="12.75" customHeight="1">
      <c r="D473" s="36"/>
      <c r="E473" s="36"/>
    </row>
    <row r="474" ht="12.75" customHeight="1">
      <c r="D474" s="36"/>
      <c r="E474" s="36"/>
    </row>
    <row r="475" ht="12.75" customHeight="1">
      <c r="D475" s="36"/>
      <c r="E475" s="36"/>
    </row>
    <row r="476" ht="12.75" customHeight="1">
      <c r="D476" s="36"/>
      <c r="E476" s="36"/>
    </row>
    <row r="477" ht="12.75" customHeight="1">
      <c r="D477" s="36"/>
      <c r="E477" s="36"/>
    </row>
    <row r="478" ht="12.75" customHeight="1">
      <c r="D478" s="36"/>
      <c r="E478" s="36"/>
    </row>
    <row r="479" ht="12.75" customHeight="1">
      <c r="D479" s="36"/>
      <c r="E479" s="36"/>
    </row>
    <row r="480" ht="12.75" customHeight="1">
      <c r="D480" s="36"/>
      <c r="E480" s="36"/>
    </row>
    <row r="481" ht="12.75" customHeight="1">
      <c r="D481" s="36"/>
      <c r="E481" s="36"/>
    </row>
    <row r="482" ht="12.75" customHeight="1">
      <c r="D482" s="36"/>
      <c r="E482" s="36"/>
    </row>
    <row r="483" ht="12.75" customHeight="1">
      <c r="D483" s="36"/>
      <c r="E483" s="36"/>
    </row>
    <row r="484" ht="12.75" customHeight="1">
      <c r="D484" s="36"/>
      <c r="E484" s="36"/>
    </row>
    <row r="485" ht="12.75" customHeight="1">
      <c r="D485" s="36"/>
      <c r="E485" s="36"/>
    </row>
    <row r="486" ht="12.75" customHeight="1">
      <c r="D486" s="36"/>
      <c r="E486" s="36"/>
    </row>
    <row r="487" ht="12.75" customHeight="1">
      <c r="D487" s="36"/>
      <c r="E487" s="36"/>
    </row>
    <row r="488" ht="12.75" customHeight="1">
      <c r="D488" s="36"/>
      <c r="E488" s="36"/>
    </row>
    <row r="489" ht="12.75" customHeight="1">
      <c r="D489" s="36"/>
      <c r="E489" s="36"/>
    </row>
    <row r="490" ht="12.75" customHeight="1">
      <c r="D490" s="36"/>
      <c r="E490" s="36"/>
    </row>
    <row r="491" ht="12.75" customHeight="1">
      <c r="D491" s="36"/>
      <c r="E491" s="36"/>
    </row>
    <row r="492" ht="12.75" customHeight="1">
      <c r="D492" s="36"/>
      <c r="E492" s="36"/>
    </row>
    <row r="493" ht="12.75" customHeight="1">
      <c r="D493" s="36"/>
      <c r="E493" s="36"/>
    </row>
    <row r="494" ht="12.75" customHeight="1">
      <c r="D494" s="36"/>
      <c r="E494" s="36"/>
    </row>
    <row r="495" ht="12.75" customHeight="1">
      <c r="D495" s="36"/>
      <c r="E495" s="36"/>
    </row>
    <row r="496" ht="12.75" customHeight="1">
      <c r="D496" s="36"/>
      <c r="E496" s="36"/>
    </row>
    <row r="497" ht="12.75" customHeight="1">
      <c r="D497" s="36"/>
      <c r="E497" s="36"/>
    </row>
    <row r="498" ht="12.75" customHeight="1">
      <c r="D498" s="36"/>
      <c r="E498" s="36"/>
    </row>
    <row r="499" ht="12.75" customHeight="1">
      <c r="D499" s="36"/>
      <c r="E499" s="36"/>
    </row>
    <row r="500" ht="12.75" customHeight="1">
      <c r="D500" s="36"/>
      <c r="E500" s="36"/>
    </row>
    <row r="501" ht="12.75" customHeight="1">
      <c r="D501" s="36"/>
      <c r="E501" s="36"/>
    </row>
    <row r="502" ht="12.75" customHeight="1">
      <c r="D502" s="36"/>
      <c r="E502" s="36"/>
    </row>
    <row r="503" ht="12.75" customHeight="1">
      <c r="D503" s="36"/>
      <c r="E503" s="36"/>
    </row>
    <row r="504" ht="12.75" customHeight="1">
      <c r="D504" s="36"/>
      <c r="E504" s="36"/>
    </row>
    <row r="505" ht="12.75" customHeight="1">
      <c r="D505" s="36"/>
      <c r="E505" s="36"/>
    </row>
    <row r="506" ht="12.75" customHeight="1">
      <c r="D506" s="36"/>
      <c r="E506" s="36"/>
    </row>
    <row r="507" ht="12.75" customHeight="1">
      <c r="D507" s="36"/>
      <c r="E507" s="36"/>
    </row>
    <row r="508" ht="12.75" customHeight="1">
      <c r="D508" s="36"/>
      <c r="E508" s="36"/>
    </row>
    <row r="509" ht="12.75" customHeight="1">
      <c r="D509" s="36"/>
      <c r="E509" s="36"/>
    </row>
    <row r="510" ht="12.75" customHeight="1">
      <c r="D510" s="36"/>
      <c r="E510" s="36"/>
    </row>
    <row r="511" ht="12.75" customHeight="1">
      <c r="D511" s="36"/>
      <c r="E511" s="36"/>
    </row>
    <row r="512" ht="12.75" customHeight="1">
      <c r="D512" s="36"/>
      <c r="E512" s="36"/>
    </row>
    <row r="513" ht="12.75" customHeight="1">
      <c r="D513" s="36"/>
      <c r="E513" s="36"/>
    </row>
    <row r="514" ht="12.75" customHeight="1">
      <c r="D514" s="36"/>
      <c r="E514" s="36"/>
    </row>
    <row r="515" ht="12.75" customHeight="1">
      <c r="D515" s="36"/>
      <c r="E515" s="36"/>
    </row>
    <row r="516" ht="12.75" customHeight="1">
      <c r="D516" s="36"/>
      <c r="E516" s="36"/>
    </row>
    <row r="517" ht="12.75" customHeight="1">
      <c r="D517" s="36"/>
      <c r="E517" s="36"/>
    </row>
    <row r="518" ht="12.75" customHeight="1">
      <c r="D518" s="36"/>
      <c r="E518" s="36"/>
    </row>
    <row r="519" ht="12.75" customHeight="1">
      <c r="D519" s="36"/>
      <c r="E519" s="36"/>
    </row>
    <row r="520" ht="12.75" customHeight="1">
      <c r="D520" s="36"/>
      <c r="E520" s="36"/>
    </row>
    <row r="521" ht="12.75" customHeight="1">
      <c r="D521" s="36"/>
      <c r="E521" s="36"/>
    </row>
    <row r="522" ht="12.75" customHeight="1">
      <c r="D522" s="36"/>
      <c r="E522" s="36"/>
    </row>
    <row r="523" ht="12.75" customHeight="1">
      <c r="D523" s="36"/>
      <c r="E523" s="36"/>
    </row>
    <row r="524" ht="12.75" customHeight="1">
      <c r="D524" s="36"/>
      <c r="E524" s="36"/>
    </row>
    <row r="525" ht="12.75" customHeight="1">
      <c r="D525" s="36"/>
      <c r="E525" s="36"/>
    </row>
    <row r="526" ht="12.75" customHeight="1">
      <c r="D526" s="36"/>
      <c r="E526" s="36"/>
    </row>
    <row r="527" ht="12.75" customHeight="1">
      <c r="D527" s="36"/>
      <c r="E527" s="36"/>
    </row>
    <row r="528" ht="12.75" customHeight="1">
      <c r="D528" s="36"/>
      <c r="E528" s="36"/>
    </row>
    <row r="529" ht="12.75" customHeight="1">
      <c r="D529" s="36"/>
      <c r="E529" s="36"/>
    </row>
    <row r="530" ht="12.75" customHeight="1">
      <c r="D530" s="36"/>
      <c r="E530" s="36"/>
    </row>
    <row r="531" ht="12.75" customHeight="1">
      <c r="D531" s="36"/>
      <c r="E531" s="36"/>
    </row>
    <row r="532" ht="12.75" customHeight="1">
      <c r="D532" s="36"/>
      <c r="E532" s="36"/>
    </row>
    <row r="533" ht="12.75" customHeight="1">
      <c r="D533" s="36"/>
      <c r="E533" s="36"/>
    </row>
    <row r="534" ht="12.75" customHeight="1">
      <c r="D534" s="36"/>
      <c r="E534" s="36"/>
    </row>
    <row r="535" ht="12.75" customHeight="1">
      <c r="D535" s="36"/>
      <c r="E535" s="36"/>
    </row>
    <row r="536" ht="12.75" customHeight="1">
      <c r="D536" s="36"/>
      <c r="E536" s="36"/>
    </row>
    <row r="537" ht="12.75" customHeight="1">
      <c r="D537" s="36"/>
      <c r="E537" s="36"/>
    </row>
    <row r="538" ht="12.75" customHeight="1">
      <c r="D538" s="36"/>
      <c r="E538" s="36"/>
    </row>
    <row r="539" ht="12.75" customHeight="1">
      <c r="D539" s="36"/>
      <c r="E539" s="36"/>
    </row>
    <row r="540" ht="12.75" customHeight="1">
      <c r="D540" s="36"/>
      <c r="E540" s="36"/>
    </row>
    <row r="541" ht="12.75" customHeight="1">
      <c r="D541" s="36"/>
      <c r="E541" s="36"/>
    </row>
    <row r="542" ht="12.75" customHeight="1">
      <c r="D542" s="36"/>
      <c r="E542" s="36"/>
    </row>
    <row r="543" ht="12.75" customHeight="1">
      <c r="D543" s="36"/>
      <c r="E543" s="36"/>
    </row>
    <row r="544" ht="12.75" customHeight="1">
      <c r="D544" s="36"/>
      <c r="E544" s="36"/>
    </row>
    <row r="545" ht="12.75" customHeight="1">
      <c r="D545" s="36"/>
      <c r="E545" s="36"/>
    </row>
    <row r="546" ht="12.75" customHeight="1">
      <c r="D546" s="36"/>
      <c r="E546" s="36"/>
    </row>
    <row r="547" ht="12.75" customHeight="1">
      <c r="D547" s="36"/>
      <c r="E547" s="36"/>
    </row>
    <row r="548" ht="12.75" customHeight="1">
      <c r="D548" s="36"/>
      <c r="E548" s="36"/>
    </row>
    <row r="549" ht="12.75" customHeight="1">
      <c r="D549" s="36"/>
      <c r="E549" s="36"/>
    </row>
    <row r="550" ht="12.75" customHeight="1">
      <c r="D550" s="36"/>
      <c r="E550" s="36"/>
    </row>
    <row r="551" ht="12.75" customHeight="1">
      <c r="D551" s="36"/>
      <c r="E551" s="36"/>
    </row>
    <row r="552" ht="12.75" customHeight="1">
      <c r="D552" s="36"/>
      <c r="E552" s="36"/>
    </row>
    <row r="553" ht="12.75" customHeight="1">
      <c r="D553" s="36"/>
      <c r="E553" s="36"/>
    </row>
    <row r="554" ht="12.75" customHeight="1">
      <c r="D554" s="36"/>
      <c r="E554" s="36"/>
    </row>
    <row r="555" ht="12.75" customHeight="1">
      <c r="D555" s="36"/>
      <c r="E555" s="36"/>
    </row>
    <row r="556" ht="12.75" customHeight="1">
      <c r="D556" s="36"/>
      <c r="E556" s="36"/>
    </row>
    <row r="557" ht="12.75" customHeight="1">
      <c r="D557" s="36"/>
      <c r="E557" s="36"/>
    </row>
    <row r="558" ht="12.75" customHeight="1">
      <c r="D558" s="36"/>
      <c r="E558" s="36"/>
    </row>
    <row r="559" ht="12.75" customHeight="1">
      <c r="D559" s="36"/>
      <c r="E559" s="36"/>
    </row>
    <row r="560" ht="12.75" customHeight="1">
      <c r="D560" s="36"/>
      <c r="E560" s="36"/>
    </row>
    <row r="561" ht="12.75" customHeight="1">
      <c r="D561" s="36"/>
      <c r="E561" s="36"/>
    </row>
    <row r="562" ht="12.75" customHeight="1">
      <c r="D562" s="36"/>
      <c r="E562" s="36"/>
    </row>
    <row r="563" ht="12.75" customHeight="1">
      <c r="D563" s="36"/>
      <c r="E563" s="36"/>
    </row>
    <row r="564" ht="12.75" customHeight="1">
      <c r="D564" s="36"/>
      <c r="E564" s="36"/>
    </row>
    <row r="565" ht="12.75" customHeight="1">
      <c r="D565" s="36"/>
      <c r="E565" s="36"/>
    </row>
    <row r="566" ht="12.75" customHeight="1">
      <c r="D566" s="36"/>
      <c r="E566" s="36"/>
    </row>
    <row r="567" ht="12.75" customHeight="1">
      <c r="D567" s="36"/>
      <c r="E567" s="36"/>
    </row>
    <row r="568" ht="12.75" customHeight="1">
      <c r="D568" s="36"/>
      <c r="E568" s="36"/>
    </row>
    <row r="569" ht="12.75" customHeight="1">
      <c r="D569" s="36"/>
      <c r="E569" s="36"/>
    </row>
    <row r="570" ht="12.75" customHeight="1">
      <c r="D570" s="36"/>
      <c r="E570" s="36"/>
    </row>
    <row r="571" ht="12.75" customHeight="1">
      <c r="D571" s="36"/>
      <c r="E571" s="36"/>
    </row>
    <row r="572" ht="12.75" customHeight="1">
      <c r="D572" s="36"/>
      <c r="E572" s="36"/>
    </row>
    <row r="573" ht="12.75" customHeight="1">
      <c r="D573" s="36"/>
      <c r="E573" s="36"/>
    </row>
    <row r="574" ht="12.75" customHeight="1">
      <c r="D574" s="36"/>
      <c r="E574" s="36"/>
    </row>
    <row r="575" ht="12.75" customHeight="1">
      <c r="D575" s="36"/>
      <c r="E575" s="36"/>
    </row>
    <row r="576" ht="12.75" customHeight="1">
      <c r="D576" s="36"/>
      <c r="E576" s="36"/>
    </row>
    <row r="577" ht="12.75" customHeight="1">
      <c r="D577" s="36"/>
      <c r="E577" s="36"/>
    </row>
    <row r="578" ht="12.75" customHeight="1">
      <c r="D578" s="36"/>
      <c r="E578" s="36"/>
    </row>
    <row r="579" ht="12.75" customHeight="1">
      <c r="D579" s="36"/>
      <c r="E579" s="36"/>
    </row>
    <row r="580" ht="12.75" customHeight="1">
      <c r="D580" s="36"/>
      <c r="E580" s="36"/>
    </row>
    <row r="581" ht="12.75" customHeight="1">
      <c r="D581" s="36"/>
      <c r="E581" s="36"/>
    </row>
    <row r="582" ht="12.75" customHeight="1">
      <c r="D582" s="36"/>
      <c r="E582" s="36"/>
    </row>
    <row r="583" ht="12.75" customHeight="1">
      <c r="D583" s="36"/>
      <c r="E583" s="36"/>
    </row>
    <row r="584" ht="12.75" customHeight="1">
      <c r="D584" s="36"/>
      <c r="E584" s="36"/>
    </row>
    <row r="585" ht="12.75" customHeight="1">
      <c r="D585" s="36"/>
      <c r="E585" s="36"/>
    </row>
    <row r="586" ht="12.75" customHeight="1">
      <c r="D586" s="36"/>
      <c r="E586" s="36"/>
    </row>
    <row r="587" ht="12.75" customHeight="1">
      <c r="D587" s="36"/>
      <c r="E587" s="36"/>
    </row>
    <row r="588" ht="12.75" customHeight="1">
      <c r="D588" s="36"/>
      <c r="E588" s="36"/>
    </row>
    <row r="589" ht="12.75" customHeight="1">
      <c r="D589" s="36"/>
      <c r="E589" s="36"/>
    </row>
    <row r="590" ht="12.75" customHeight="1">
      <c r="D590" s="36"/>
      <c r="E590" s="36"/>
    </row>
    <row r="591" ht="12.75" customHeight="1">
      <c r="D591" s="36"/>
      <c r="E591" s="36"/>
    </row>
    <row r="592" ht="12.75" customHeight="1">
      <c r="D592" s="36"/>
      <c r="E592" s="36"/>
    </row>
    <row r="593" ht="12.75" customHeight="1">
      <c r="D593" s="36"/>
      <c r="E593" s="36"/>
    </row>
    <row r="594" ht="12.75" customHeight="1">
      <c r="D594" s="36"/>
      <c r="E594" s="36"/>
    </row>
    <row r="595" ht="12.75" customHeight="1">
      <c r="D595" s="36"/>
      <c r="E595" s="36"/>
    </row>
    <row r="596" ht="12.75" customHeight="1">
      <c r="D596" s="36"/>
      <c r="E596" s="36"/>
    </row>
    <row r="597" ht="12.75" customHeight="1">
      <c r="D597" s="36"/>
      <c r="E597" s="36"/>
    </row>
    <row r="598" ht="12.75" customHeight="1">
      <c r="D598" s="36"/>
      <c r="E598" s="36"/>
    </row>
    <row r="599" ht="12.75" customHeight="1">
      <c r="D599" s="36"/>
      <c r="E599" s="36"/>
    </row>
    <row r="600" ht="12.75" customHeight="1">
      <c r="D600" s="36"/>
      <c r="E600" s="36"/>
    </row>
    <row r="601" ht="12.75" customHeight="1">
      <c r="D601" s="36"/>
      <c r="E601" s="36"/>
    </row>
    <row r="602" ht="12.75" customHeight="1">
      <c r="D602" s="36"/>
      <c r="E602" s="36"/>
    </row>
    <row r="603" ht="12.75" customHeight="1">
      <c r="D603" s="36"/>
      <c r="E603" s="36"/>
    </row>
    <row r="604" ht="12.75" customHeight="1">
      <c r="D604" s="36"/>
      <c r="E604" s="36"/>
    </row>
    <row r="605" ht="12.75" customHeight="1">
      <c r="D605" s="36"/>
      <c r="E605" s="36"/>
    </row>
    <row r="606" ht="12.75" customHeight="1">
      <c r="D606" s="36"/>
      <c r="E606" s="36"/>
    </row>
    <row r="607" ht="12.75" customHeight="1">
      <c r="D607" s="36"/>
      <c r="E607" s="36"/>
    </row>
    <row r="608" ht="12.75" customHeight="1">
      <c r="D608" s="36"/>
      <c r="E608" s="36"/>
    </row>
    <row r="609" ht="12.75" customHeight="1">
      <c r="D609" s="36"/>
      <c r="E609" s="36"/>
    </row>
    <row r="610" ht="12.75" customHeight="1">
      <c r="D610" s="36"/>
      <c r="E610" s="36"/>
    </row>
    <row r="611" ht="12.75" customHeight="1">
      <c r="D611" s="36"/>
      <c r="E611" s="36"/>
    </row>
    <row r="612" ht="12.75" customHeight="1">
      <c r="D612" s="36"/>
      <c r="E612" s="36"/>
    </row>
    <row r="613" ht="12.75" customHeight="1">
      <c r="D613" s="36"/>
      <c r="E613" s="36"/>
    </row>
    <row r="614" ht="12.75" customHeight="1">
      <c r="D614" s="36"/>
      <c r="E614" s="36"/>
    </row>
    <row r="615" ht="12.75" customHeight="1">
      <c r="D615" s="36"/>
      <c r="E615" s="36"/>
    </row>
    <row r="616" ht="12.75" customHeight="1">
      <c r="D616" s="36"/>
      <c r="E616" s="36"/>
    </row>
    <row r="617" ht="12.75" customHeight="1">
      <c r="D617" s="36"/>
      <c r="E617" s="36"/>
    </row>
    <row r="618" ht="12.75" customHeight="1">
      <c r="D618" s="36"/>
      <c r="E618" s="36"/>
    </row>
    <row r="619" ht="12.75" customHeight="1">
      <c r="D619" s="36"/>
      <c r="E619" s="36"/>
    </row>
    <row r="620" ht="12.75" customHeight="1">
      <c r="D620" s="36"/>
      <c r="E620" s="36"/>
    </row>
    <row r="621" ht="12.75" customHeight="1">
      <c r="D621" s="36"/>
      <c r="E621" s="36"/>
    </row>
    <row r="622" ht="12.75" customHeight="1">
      <c r="D622" s="36"/>
      <c r="E622" s="36"/>
    </row>
    <row r="623" ht="12.75" customHeight="1">
      <c r="D623" s="36"/>
      <c r="E623" s="36"/>
    </row>
    <row r="624" ht="12.75" customHeight="1">
      <c r="D624" s="36"/>
      <c r="E624" s="36"/>
    </row>
    <row r="625" ht="12.75" customHeight="1">
      <c r="D625" s="36"/>
      <c r="E625" s="36"/>
    </row>
    <row r="626" ht="12.75" customHeight="1">
      <c r="D626" s="36"/>
      <c r="E626" s="36"/>
    </row>
    <row r="627" ht="12.75" customHeight="1">
      <c r="D627" s="36"/>
      <c r="E627" s="36"/>
    </row>
    <row r="628" ht="12.75" customHeight="1">
      <c r="D628" s="36"/>
      <c r="E628" s="36"/>
    </row>
    <row r="629" ht="12.75" customHeight="1">
      <c r="D629" s="36"/>
      <c r="E629" s="36"/>
    </row>
    <row r="630" ht="12.75" customHeight="1">
      <c r="D630" s="36"/>
      <c r="E630" s="36"/>
    </row>
    <row r="631" ht="12.75" customHeight="1">
      <c r="D631" s="36"/>
      <c r="E631" s="36"/>
    </row>
    <row r="632" ht="12.75" customHeight="1">
      <c r="D632" s="36"/>
      <c r="E632" s="36"/>
    </row>
    <row r="633" ht="12.75" customHeight="1">
      <c r="D633" s="36"/>
      <c r="E633" s="36"/>
    </row>
    <row r="634" ht="12.75" customHeight="1">
      <c r="D634" s="36"/>
      <c r="E634" s="36"/>
    </row>
    <row r="635" ht="12.75" customHeight="1">
      <c r="D635" s="36"/>
      <c r="E635" s="36"/>
    </row>
    <row r="636" ht="12.75" customHeight="1">
      <c r="D636" s="36"/>
      <c r="E636" s="36"/>
    </row>
    <row r="637" ht="12.75" customHeight="1">
      <c r="D637" s="36"/>
      <c r="E637" s="36"/>
    </row>
    <row r="638" ht="12.75" customHeight="1">
      <c r="D638" s="36"/>
      <c r="E638" s="36"/>
    </row>
    <row r="639" ht="12.75" customHeight="1">
      <c r="D639" s="36"/>
      <c r="E639" s="36"/>
    </row>
    <row r="640" ht="12.75" customHeight="1">
      <c r="D640" s="36"/>
      <c r="E640" s="36"/>
    </row>
    <row r="641" ht="12.75" customHeight="1">
      <c r="D641" s="36"/>
      <c r="E641" s="36"/>
    </row>
    <row r="642" ht="12.75" customHeight="1">
      <c r="D642" s="36"/>
      <c r="E642" s="36"/>
    </row>
    <row r="643" ht="12.75" customHeight="1">
      <c r="D643" s="36"/>
      <c r="E643" s="36"/>
    </row>
    <row r="644" ht="12.75" customHeight="1">
      <c r="D644" s="36"/>
      <c r="E644" s="36"/>
    </row>
    <row r="645" ht="12.75" customHeight="1">
      <c r="D645" s="36"/>
      <c r="E645" s="36"/>
    </row>
    <row r="646" ht="12.75" customHeight="1">
      <c r="D646" s="36"/>
      <c r="E646" s="36"/>
    </row>
    <row r="647" ht="12.75" customHeight="1">
      <c r="D647" s="36"/>
      <c r="E647" s="36"/>
    </row>
    <row r="648" ht="12.75" customHeight="1">
      <c r="D648" s="36"/>
      <c r="E648" s="36"/>
    </row>
    <row r="649" ht="12.75" customHeight="1">
      <c r="D649" s="36"/>
      <c r="E649" s="36"/>
    </row>
    <row r="650" ht="12.75" customHeight="1">
      <c r="D650" s="36"/>
      <c r="E650" s="36"/>
    </row>
    <row r="651" ht="12.75" customHeight="1">
      <c r="D651" s="36"/>
      <c r="E651" s="36"/>
    </row>
    <row r="652" ht="12.75" customHeight="1">
      <c r="D652" s="36"/>
      <c r="E652" s="36"/>
    </row>
    <row r="653" ht="12.75" customHeight="1">
      <c r="D653" s="36"/>
      <c r="E653" s="36"/>
    </row>
    <row r="654" ht="12.75" customHeight="1">
      <c r="D654" s="36"/>
      <c r="E654" s="36"/>
    </row>
    <row r="655" ht="12.75" customHeight="1">
      <c r="D655" s="36"/>
      <c r="E655" s="36"/>
    </row>
    <row r="656" ht="12.75" customHeight="1">
      <c r="D656" s="36"/>
      <c r="E656" s="36"/>
    </row>
    <row r="657" ht="12.75" customHeight="1">
      <c r="D657" s="36"/>
      <c r="E657" s="36"/>
    </row>
    <row r="658" ht="12.75" customHeight="1">
      <c r="D658" s="36"/>
      <c r="E658" s="36"/>
    </row>
    <row r="659" ht="12.75" customHeight="1">
      <c r="D659" s="36"/>
      <c r="E659" s="36"/>
    </row>
    <row r="660" ht="12.75" customHeight="1">
      <c r="D660" s="36"/>
      <c r="E660" s="36"/>
    </row>
    <row r="661" ht="12.75" customHeight="1">
      <c r="D661" s="36"/>
      <c r="E661" s="36"/>
    </row>
    <row r="662" ht="12.75" customHeight="1">
      <c r="D662" s="36"/>
      <c r="E662" s="36"/>
    </row>
    <row r="663" ht="12.75" customHeight="1">
      <c r="D663" s="36"/>
      <c r="E663" s="36"/>
    </row>
    <row r="664" ht="12.75" customHeight="1">
      <c r="D664" s="36"/>
      <c r="E664" s="36"/>
    </row>
    <row r="665" ht="12.75" customHeight="1">
      <c r="D665" s="36"/>
      <c r="E665" s="36"/>
    </row>
    <row r="666" ht="12.75" customHeight="1">
      <c r="D666" s="36"/>
      <c r="E666" s="36"/>
    </row>
    <row r="667" ht="12.75" customHeight="1">
      <c r="D667" s="36"/>
      <c r="E667" s="36"/>
    </row>
    <row r="668" ht="12.75" customHeight="1">
      <c r="D668" s="36"/>
      <c r="E668" s="36"/>
    </row>
    <row r="669" ht="12.75" customHeight="1">
      <c r="D669" s="36"/>
      <c r="E669" s="36"/>
    </row>
    <row r="670" ht="12.75" customHeight="1">
      <c r="D670" s="36"/>
      <c r="E670" s="36"/>
    </row>
    <row r="671" ht="12.75" customHeight="1">
      <c r="D671" s="36"/>
      <c r="E671" s="36"/>
    </row>
    <row r="672" ht="12.75" customHeight="1">
      <c r="D672" s="36"/>
      <c r="E672" s="36"/>
    </row>
    <row r="673" ht="12.75" customHeight="1">
      <c r="D673" s="36"/>
      <c r="E673" s="36"/>
    </row>
    <row r="674" ht="12.75" customHeight="1">
      <c r="D674" s="36"/>
      <c r="E674" s="36"/>
    </row>
    <row r="675" ht="12.75" customHeight="1">
      <c r="D675" s="36"/>
      <c r="E675" s="36"/>
    </row>
    <row r="676" ht="12.75" customHeight="1">
      <c r="D676" s="36"/>
      <c r="E676" s="36"/>
    </row>
    <row r="677" ht="12.75" customHeight="1">
      <c r="D677" s="36"/>
      <c r="E677" s="36"/>
    </row>
    <row r="678" ht="12.75" customHeight="1">
      <c r="D678" s="36"/>
      <c r="E678" s="36"/>
    </row>
    <row r="679" ht="12.75" customHeight="1">
      <c r="D679" s="36"/>
      <c r="E679" s="36"/>
    </row>
    <row r="680" ht="12.75" customHeight="1">
      <c r="D680" s="36"/>
      <c r="E680" s="36"/>
    </row>
    <row r="681" ht="12.75" customHeight="1">
      <c r="D681" s="36"/>
      <c r="E681" s="36"/>
    </row>
    <row r="682" ht="12.75" customHeight="1">
      <c r="D682" s="36"/>
      <c r="E682" s="36"/>
    </row>
    <row r="683" ht="12.75" customHeight="1">
      <c r="D683" s="36"/>
      <c r="E683" s="36"/>
    </row>
    <row r="684" ht="12.75" customHeight="1">
      <c r="D684" s="36"/>
      <c r="E684" s="36"/>
    </row>
    <row r="685" ht="12.75" customHeight="1">
      <c r="D685" s="36"/>
      <c r="E685" s="36"/>
    </row>
    <row r="686" ht="12.75" customHeight="1">
      <c r="D686" s="36"/>
      <c r="E686" s="36"/>
    </row>
    <row r="687" ht="12.75" customHeight="1">
      <c r="D687" s="36"/>
      <c r="E687" s="36"/>
    </row>
    <row r="688" ht="12.75" customHeight="1">
      <c r="D688" s="36"/>
      <c r="E688" s="36"/>
    </row>
    <row r="689" ht="12.75" customHeight="1">
      <c r="D689" s="36"/>
      <c r="E689" s="36"/>
    </row>
    <row r="690" ht="12.75" customHeight="1">
      <c r="D690" s="36"/>
      <c r="E690" s="36"/>
    </row>
    <row r="691" ht="12.75" customHeight="1">
      <c r="D691" s="36"/>
      <c r="E691" s="36"/>
    </row>
    <row r="692" ht="12.75" customHeight="1">
      <c r="D692" s="36"/>
      <c r="E692" s="36"/>
    </row>
    <row r="693" ht="12.75" customHeight="1">
      <c r="D693" s="36"/>
      <c r="E693" s="36"/>
    </row>
    <row r="694" ht="12.75" customHeight="1">
      <c r="D694" s="36"/>
      <c r="E694" s="36"/>
    </row>
    <row r="695" ht="12.75" customHeight="1">
      <c r="D695" s="36"/>
      <c r="E695" s="36"/>
    </row>
    <row r="696" ht="12.75" customHeight="1">
      <c r="D696" s="36"/>
      <c r="E696" s="36"/>
    </row>
    <row r="697" ht="12.75" customHeight="1">
      <c r="D697" s="36"/>
      <c r="E697" s="36"/>
    </row>
    <row r="698" ht="12.75" customHeight="1">
      <c r="D698" s="36"/>
      <c r="E698" s="36"/>
    </row>
    <row r="699" ht="12.75" customHeight="1">
      <c r="D699" s="36"/>
      <c r="E699" s="36"/>
    </row>
    <row r="700" ht="12.75" customHeight="1">
      <c r="D700" s="36"/>
      <c r="E700" s="36"/>
    </row>
    <row r="701" ht="12.75" customHeight="1">
      <c r="D701" s="36"/>
      <c r="E701" s="36"/>
    </row>
    <row r="702" ht="12.75" customHeight="1">
      <c r="D702" s="36"/>
      <c r="E702" s="36"/>
    </row>
    <row r="703" ht="12.75" customHeight="1">
      <c r="D703" s="36"/>
      <c r="E703" s="36"/>
    </row>
    <row r="704" ht="12.75" customHeight="1">
      <c r="D704" s="36"/>
      <c r="E704" s="36"/>
    </row>
    <row r="705" ht="12.75" customHeight="1">
      <c r="D705" s="36"/>
      <c r="E705" s="36"/>
    </row>
    <row r="706" ht="12.75" customHeight="1">
      <c r="D706" s="36"/>
      <c r="E706" s="36"/>
    </row>
    <row r="707" ht="12.75" customHeight="1">
      <c r="D707" s="36"/>
      <c r="E707" s="36"/>
    </row>
    <row r="708" ht="12.75" customHeight="1">
      <c r="D708" s="36"/>
      <c r="E708" s="36"/>
    </row>
    <row r="709" ht="12.75" customHeight="1">
      <c r="D709" s="36"/>
      <c r="E709" s="36"/>
    </row>
    <row r="710" ht="12.75" customHeight="1">
      <c r="D710" s="36"/>
      <c r="E710" s="36"/>
    </row>
    <row r="711" ht="12.75" customHeight="1">
      <c r="D711" s="36"/>
      <c r="E711" s="36"/>
    </row>
    <row r="712" ht="12.75" customHeight="1">
      <c r="D712" s="36"/>
      <c r="E712" s="36"/>
    </row>
    <row r="713" ht="12.75" customHeight="1">
      <c r="D713" s="36"/>
      <c r="E713" s="36"/>
    </row>
    <row r="714" ht="12.75" customHeight="1">
      <c r="D714" s="36"/>
      <c r="E714" s="36"/>
    </row>
    <row r="715" ht="12.75" customHeight="1">
      <c r="D715" s="36"/>
      <c r="E715" s="36"/>
    </row>
    <row r="716" ht="12.75" customHeight="1">
      <c r="D716" s="36"/>
      <c r="E716" s="36"/>
    </row>
    <row r="717" ht="12.75" customHeight="1">
      <c r="D717" s="36"/>
      <c r="E717" s="36"/>
    </row>
    <row r="718" ht="12.75" customHeight="1">
      <c r="D718" s="36"/>
      <c r="E718" s="36"/>
    </row>
    <row r="719" ht="12.75" customHeight="1">
      <c r="D719" s="36"/>
      <c r="E719" s="36"/>
    </row>
    <row r="720" ht="12.75" customHeight="1">
      <c r="D720" s="36"/>
      <c r="E720" s="36"/>
    </row>
    <row r="721" ht="12.75" customHeight="1">
      <c r="D721" s="36"/>
      <c r="E721" s="36"/>
    </row>
    <row r="722" ht="12.75" customHeight="1">
      <c r="D722" s="36"/>
      <c r="E722" s="36"/>
    </row>
    <row r="723" ht="12.75" customHeight="1">
      <c r="D723" s="36"/>
      <c r="E723" s="36"/>
    </row>
    <row r="724" ht="12.75" customHeight="1">
      <c r="D724" s="36"/>
      <c r="E724" s="36"/>
    </row>
    <row r="725" ht="12.75" customHeight="1">
      <c r="D725" s="36"/>
      <c r="E725" s="36"/>
    </row>
    <row r="726" ht="12.75" customHeight="1">
      <c r="D726" s="36"/>
      <c r="E726" s="36"/>
    </row>
    <row r="727" ht="12.75" customHeight="1">
      <c r="D727" s="36"/>
      <c r="E727" s="36"/>
    </row>
    <row r="728" ht="12.75" customHeight="1">
      <c r="D728" s="36"/>
      <c r="E728" s="36"/>
    </row>
    <row r="729" ht="12.75" customHeight="1">
      <c r="D729" s="36"/>
      <c r="E729" s="36"/>
    </row>
    <row r="730" ht="12.75" customHeight="1">
      <c r="D730" s="36"/>
      <c r="E730" s="36"/>
    </row>
    <row r="731" ht="12.75" customHeight="1">
      <c r="D731" s="36"/>
      <c r="E731" s="36"/>
    </row>
    <row r="732" ht="12.75" customHeight="1">
      <c r="D732" s="36"/>
      <c r="E732" s="36"/>
    </row>
    <row r="733" ht="12.75" customHeight="1">
      <c r="D733" s="36"/>
      <c r="E733" s="36"/>
    </row>
    <row r="734" ht="12.75" customHeight="1">
      <c r="D734" s="36"/>
      <c r="E734" s="36"/>
    </row>
    <row r="735" ht="12.75" customHeight="1">
      <c r="D735" s="36"/>
      <c r="E735" s="36"/>
    </row>
    <row r="736" ht="12.75" customHeight="1">
      <c r="D736" s="36"/>
      <c r="E736" s="36"/>
    </row>
    <row r="737" ht="12.75" customHeight="1">
      <c r="D737" s="36"/>
      <c r="E737" s="36"/>
    </row>
    <row r="738" ht="12.75" customHeight="1">
      <c r="D738" s="36"/>
      <c r="E738" s="36"/>
    </row>
    <row r="739" ht="12.75" customHeight="1">
      <c r="D739" s="36"/>
      <c r="E739" s="36"/>
    </row>
    <row r="740" ht="12.75" customHeight="1">
      <c r="D740" s="36"/>
      <c r="E740" s="36"/>
    </row>
    <row r="741" ht="12.75" customHeight="1">
      <c r="D741" s="36"/>
      <c r="E741" s="36"/>
    </row>
    <row r="742" ht="12.75" customHeight="1">
      <c r="D742" s="36"/>
      <c r="E742" s="36"/>
    </row>
    <row r="743" ht="12.75" customHeight="1">
      <c r="D743" s="36"/>
      <c r="E743" s="36"/>
    </row>
    <row r="744" ht="12.75" customHeight="1">
      <c r="D744" s="36"/>
      <c r="E744" s="36"/>
    </row>
    <row r="745" ht="12.75" customHeight="1">
      <c r="D745" s="36"/>
      <c r="E745" s="36"/>
    </row>
    <row r="746" ht="12.75" customHeight="1">
      <c r="D746" s="36"/>
      <c r="E746" s="36"/>
    </row>
    <row r="747" ht="12.75" customHeight="1">
      <c r="D747" s="36"/>
      <c r="E747" s="36"/>
    </row>
    <row r="748" ht="12.75" customHeight="1">
      <c r="D748" s="36"/>
      <c r="E748" s="36"/>
    </row>
    <row r="749" ht="12.75" customHeight="1">
      <c r="D749" s="36"/>
      <c r="E749" s="36"/>
    </row>
    <row r="750" ht="12.75" customHeight="1">
      <c r="D750" s="36"/>
      <c r="E750" s="36"/>
    </row>
    <row r="751" ht="12.75" customHeight="1">
      <c r="D751" s="36"/>
      <c r="E751" s="36"/>
    </row>
    <row r="752" ht="12.75" customHeight="1">
      <c r="D752" s="36"/>
      <c r="E752" s="36"/>
    </row>
    <row r="753" ht="12.75" customHeight="1">
      <c r="D753" s="36"/>
      <c r="E753" s="36"/>
    </row>
    <row r="754" ht="12.75" customHeight="1">
      <c r="D754" s="36"/>
      <c r="E754" s="36"/>
    </row>
    <row r="755" ht="12.75" customHeight="1">
      <c r="D755" s="36"/>
      <c r="E755" s="36"/>
    </row>
    <row r="756" ht="12.75" customHeight="1">
      <c r="D756" s="36"/>
      <c r="E756" s="36"/>
    </row>
    <row r="757" ht="12.75" customHeight="1">
      <c r="D757" s="36"/>
      <c r="E757" s="36"/>
    </row>
    <row r="758" ht="12.75" customHeight="1">
      <c r="D758" s="36"/>
      <c r="E758" s="36"/>
    </row>
    <row r="759" ht="12.75" customHeight="1">
      <c r="D759" s="36"/>
      <c r="E759" s="36"/>
    </row>
    <row r="760" ht="12.75" customHeight="1">
      <c r="D760" s="36"/>
      <c r="E760" s="36"/>
    </row>
    <row r="761" ht="12.75" customHeight="1">
      <c r="D761" s="36"/>
      <c r="E761" s="36"/>
    </row>
    <row r="762" ht="12.75" customHeight="1">
      <c r="D762" s="36"/>
      <c r="E762" s="36"/>
    </row>
    <row r="763" ht="12.75" customHeight="1">
      <c r="D763" s="36"/>
      <c r="E763" s="36"/>
    </row>
    <row r="764" ht="12.75" customHeight="1">
      <c r="D764" s="36"/>
      <c r="E764" s="36"/>
    </row>
    <row r="765" ht="12.75" customHeight="1">
      <c r="D765" s="36"/>
      <c r="E765" s="36"/>
    </row>
    <row r="766" ht="12.75" customHeight="1">
      <c r="D766" s="36"/>
      <c r="E766" s="36"/>
    </row>
    <row r="767" ht="12.75" customHeight="1">
      <c r="D767" s="36"/>
      <c r="E767" s="36"/>
    </row>
    <row r="768" ht="12.75" customHeight="1">
      <c r="D768" s="36"/>
      <c r="E768" s="36"/>
    </row>
    <row r="769" ht="12.75" customHeight="1">
      <c r="D769" s="36"/>
      <c r="E769" s="36"/>
    </row>
    <row r="770" ht="12.75" customHeight="1">
      <c r="D770" s="36"/>
      <c r="E770" s="36"/>
    </row>
    <row r="771" ht="12.75" customHeight="1">
      <c r="D771" s="36"/>
      <c r="E771" s="36"/>
    </row>
    <row r="772" ht="12.75" customHeight="1">
      <c r="D772" s="36"/>
      <c r="E772" s="36"/>
    </row>
    <row r="773" ht="12.75" customHeight="1">
      <c r="D773" s="36"/>
      <c r="E773" s="36"/>
    </row>
    <row r="774" ht="12.75" customHeight="1">
      <c r="D774" s="36"/>
      <c r="E774" s="36"/>
    </row>
    <row r="775" ht="12.75" customHeight="1">
      <c r="D775" s="36"/>
      <c r="E775" s="36"/>
    </row>
    <row r="776" ht="12.75" customHeight="1">
      <c r="D776" s="36"/>
      <c r="E776" s="36"/>
    </row>
    <row r="777" ht="12.75" customHeight="1">
      <c r="D777" s="36"/>
      <c r="E777" s="36"/>
    </row>
    <row r="778" ht="12.75" customHeight="1">
      <c r="D778" s="36"/>
      <c r="E778" s="36"/>
    </row>
    <row r="779" ht="12.75" customHeight="1">
      <c r="D779" s="36"/>
      <c r="E779" s="36"/>
    </row>
    <row r="780" ht="12.75" customHeight="1">
      <c r="D780" s="36"/>
      <c r="E780" s="36"/>
    </row>
    <row r="781" ht="12.75" customHeight="1">
      <c r="D781" s="36"/>
      <c r="E781" s="36"/>
    </row>
    <row r="782" ht="12.75" customHeight="1">
      <c r="D782" s="36"/>
      <c r="E782" s="36"/>
    </row>
    <row r="783" ht="12.75" customHeight="1">
      <c r="D783" s="36"/>
      <c r="E783" s="36"/>
    </row>
    <row r="784" ht="12.75" customHeight="1">
      <c r="D784" s="36"/>
      <c r="E784" s="36"/>
    </row>
    <row r="785" ht="12.75" customHeight="1">
      <c r="D785" s="36"/>
      <c r="E785" s="36"/>
    </row>
    <row r="786" ht="12.75" customHeight="1">
      <c r="D786" s="36"/>
      <c r="E786" s="36"/>
    </row>
    <row r="787" ht="12.75" customHeight="1">
      <c r="D787" s="36"/>
      <c r="E787" s="36"/>
    </row>
    <row r="788" ht="12.75" customHeight="1">
      <c r="D788" s="36"/>
      <c r="E788" s="36"/>
    </row>
    <row r="789" ht="12.75" customHeight="1">
      <c r="D789" s="36"/>
      <c r="E789" s="36"/>
    </row>
    <row r="790" ht="12.75" customHeight="1">
      <c r="D790" s="36"/>
      <c r="E790" s="36"/>
    </row>
    <row r="791" ht="12.75" customHeight="1">
      <c r="D791" s="36"/>
      <c r="E791" s="36"/>
    </row>
    <row r="792" ht="12.75" customHeight="1">
      <c r="D792" s="36"/>
      <c r="E792" s="36"/>
    </row>
    <row r="793" ht="12.75" customHeight="1">
      <c r="D793" s="36"/>
      <c r="E793" s="36"/>
    </row>
    <row r="794" ht="12.75" customHeight="1">
      <c r="D794" s="36"/>
      <c r="E794" s="36"/>
    </row>
    <row r="795" ht="12.75" customHeight="1">
      <c r="D795" s="36"/>
      <c r="E795" s="36"/>
    </row>
    <row r="796" ht="12.75" customHeight="1">
      <c r="D796" s="36"/>
      <c r="E796" s="36"/>
    </row>
    <row r="797" ht="12.75" customHeight="1">
      <c r="D797" s="36"/>
      <c r="E797" s="36"/>
    </row>
    <row r="798" ht="12.75" customHeight="1">
      <c r="D798" s="36"/>
      <c r="E798" s="36"/>
    </row>
    <row r="799" ht="12.75" customHeight="1">
      <c r="D799" s="36"/>
      <c r="E799" s="36"/>
    </row>
    <row r="800" ht="12.75" customHeight="1">
      <c r="D800" s="36"/>
      <c r="E800" s="36"/>
    </row>
    <row r="801" ht="12.75" customHeight="1">
      <c r="D801" s="36"/>
      <c r="E801" s="36"/>
    </row>
    <row r="802" ht="12.75" customHeight="1">
      <c r="D802" s="36"/>
      <c r="E802" s="36"/>
    </row>
    <row r="803" ht="12.75" customHeight="1">
      <c r="D803" s="36"/>
      <c r="E803" s="36"/>
    </row>
    <row r="804" ht="12.75" customHeight="1">
      <c r="D804" s="36"/>
      <c r="E804" s="36"/>
    </row>
    <row r="805" ht="12.75" customHeight="1">
      <c r="D805" s="36"/>
      <c r="E805" s="36"/>
    </row>
    <row r="806" ht="12.75" customHeight="1">
      <c r="D806" s="36"/>
      <c r="E806" s="36"/>
    </row>
    <row r="807" ht="12.75" customHeight="1">
      <c r="D807" s="36"/>
      <c r="E807" s="36"/>
    </row>
    <row r="808" ht="12.75" customHeight="1">
      <c r="D808" s="36"/>
      <c r="E808" s="36"/>
    </row>
    <row r="809" ht="12.75" customHeight="1">
      <c r="D809" s="36"/>
      <c r="E809" s="36"/>
    </row>
    <row r="810" ht="12.75" customHeight="1">
      <c r="D810" s="36"/>
      <c r="E810" s="36"/>
    </row>
    <row r="811" ht="12.75" customHeight="1">
      <c r="D811" s="36"/>
      <c r="E811" s="36"/>
    </row>
    <row r="812" ht="12.75" customHeight="1">
      <c r="D812" s="36"/>
      <c r="E812" s="36"/>
    </row>
    <row r="813" ht="12.75" customHeight="1">
      <c r="D813" s="36"/>
      <c r="E813" s="36"/>
    </row>
    <row r="814" ht="12.75" customHeight="1">
      <c r="D814" s="36"/>
      <c r="E814" s="36"/>
    </row>
    <row r="815" ht="12.75" customHeight="1">
      <c r="D815" s="36"/>
      <c r="E815" s="36"/>
    </row>
    <row r="816" ht="12.75" customHeight="1">
      <c r="D816" s="36"/>
      <c r="E816" s="36"/>
    </row>
    <row r="817" ht="12.75" customHeight="1">
      <c r="D817" s="36"/>
      <c r="E817" s="36"/>
    </row>
    <row r="818" ht="12.75" customHeight="1">
      <c r="D818" s="36"/>
      <c r="E818" s="36"/>
    </row>
    <row r="819" ht="12.75" customHeight="1">
      <c r="D819" s="36"/>
      <c r="E819" s="36"/>
    </row>
    <row r="820" ht="12.75" customHeight="1">
      <c r="D820" s="36"/>
      <c r="E820" s="36"/>
    </row>
    <row r="821" ht="12.75" customHeight="1">
      <c r="D821" s="36"/>
      <c r="E821" s="36"/>
    </row>
    <row r="822" ht="12.75" customHeight="1">
      <c r="D822" s="36"/>
      <c r="E822" s="36"/>
    </row>
    <row r="823" ht="12.75" customHeight="1">
      <c r="D823" s="36"/>
      <c r="E823" s="36"/>
    </row>
    <row r="824" ht="12.75" customHeight="1">
      <c r="D824" s="36"/>
      <c r="E824" s="36"/>
    </row>
    <row r="825" ht="12.75" customHeight="1">
      <c r="D825" s="36"/>
      <c r="E825" s="36"/>
    </row>
    <row r="826" ht="12.75" customHeight="1">
      <c r="D826" s="36"/>
      <c r="E826" s="36"/>
    </row>
    <row r="827" ht="12.75" customHeight="1">
      <c r="D827" s="36"/>
      <c r="E827" s="36"/>
    </row>
    <row r="828" ht="12.75" customHeight="1">
      <c r="D828" s="36"/>
      <c r="E828" s="36"/>
    </row>
    <row r="829" ht="12.75" customHeight="1">
      <c r="D829" s="36"/>
      <c r="E829" s="36"/>
    </row>
    <row r="830" ht="12.75" customHeight="1">
      <c r="D830" s="36"/>
      <c r="E830" s="36"/>
    </row>
    <row r="831" ht="12.75" customHeight="1">
      <c r="D831" s="36"/>
      <c r="E831" s="36"/>
    </row>
    <row r="832" ht="12.75" customHeight="1">
      <c r="D832" s="36"/>
      <c r="E832" s="36"/>
    </row>
    <row r="833" ht="12.75" customHeight="1">
      <c r="D833" s="36"/>
      <c r="E833" s="36"/>
    </row>
    <row r="834" ht="12.75" customHeight="1">
      <c r="D834" s="36"/>
      <c r="E834" s="36"/>
    </row>
    <row r="835" ht="12.75" customHeight="1">
      <c r="D835" s="36"/>
      <c r="E835" s="36"/>
    </row>
    <row r="836" ht="12.75" customHeight="1">
      <c r="D836" s="36"/>
      <c r="E836" s="36"/>
    </row>
    <row r="837" ht="12.75" customHeight="1">
      <c r="D837" s="36"/>
      <c r="E837" s="36"/>
    </row>
    <row r="838" ht="12.75" customHeight="1">
      <c r="D838" s="36"/>
      <c r="E838" s="36"/>
    </row>
    <row r="839" ht="12.75" customHeight="1">
      <c r="D839" s="36"/>
      <c r="E839" s="36"/>
    </row>
    <row r="840" ht="12.75" customHeight="1">
      <c r="D840" s="36"/>
      <c r="E840" s="36"/>
    </row>
    <row r="841" ht="12.75" customHeight="1">
      <c r="D841" s="36"/>
      <c r="E841" s="36"/>
    </row>
    <row r="842" ht="12.75" customHeight="1">
      <c r="D842" s="36"/>
      <c r="E842" s="36"/>
    </row>
    <row r="843" ht="12.75" customHeight="1">
      <c r="D843" s="36"/>
      <c r="E843" s="36"/>
    </row>
    <row r="844" ht="12.75" customHeight="1">
      <c r="D844" s="36"/>
      <c r="E844" s="36"/>
    </row>
    <row r="845" ht="12.75" customHeight="1">
      <c r="D845" s="36"/>
      <c r="E845" s="36"/>
    </row>
    <row r="846" ht="12.75" customHeight="1">
      <c r="D846" s="36"/>
      <c r="E846" s="36"/>
    </row>
    <row r="847" ht="12.75" customHeight="1">
      <c r="D847" s="36"/>
      <c r="E847" s="36"/>
    </row>
    <row r="848" ht="12.75" customHeight="1">
      <c r="D848" s="36"/>
      <c r="E848" s="36"/>
    </row>
    <row r="849" ht="12.75" customHeight="1">
      <c r="D849" s="36"/>
      <c r="E849" s="36"/>
    </row>
    <row r="850" ht="12.75" customHeight="1">
      <c r="D850" s="36"/>
      <c r="E850" s="36"/>
    </row>
    <row r="851" ht="12.75" customHeight="1">
      <c r="D851" s="36"/>
      <c r="E851" s="36"/>
    </row>
    <row r="852" ht="12.75" customHeight="1">
      <c r="D852" s="36"/>
      <c r="E852" s="36"/>
    </row>
    <row r="853" ht="12.75" customHeight="1">
      <c r="D853" s="36"/>
      <c r="E853" s="36"/>
    </row>
    <row r="854" ht="12.75" customHeight="1">
      <c r="D854" s="36"/>
      <c r="E854" s="36"/>
    </row>
    <row r="855" ht="12.75" customHeight="1">
      <c r="D855" s="36"/>
      <c r="E855" s="36"/>
    </row>
    <row r="856" ht="12.75" customHeight="1">
      <c r="D856" s="36"/>
      <c r="E856" s="36"/>
    </row>
    <row r="857" ht="12.75" customHeight="1">
      <c r="D857" s="36"/>
      <c r="E857" s="36"/>
    </row>
    <row r="858" ht="12.75" customHeight="1">
      <c r="D858" s="36"/>
      <c r="E858" s="36"/>
    </row>
    <row r="859" ht="12.75" customHeight="1">
      <c r="D859" s="36"/>
      <c r="E859" s="36"/>
    </row>
    <row r="860" ht="12.75" customHeight="1">
      <c r="D860" s="36"/>
      <c r="E860" s="36"/>
    </row>
    <row r="861" ht="12.75" customHeight="1">
      <c r="D861" s="36"/>
      <c r="E861" s="36"/>
    </row>
    <row r="862" ht="12.75" customHeight="1">
      <c r="D862" s="36"/>
      <c r="E862" s="36"/>
    </row>
    <row r="863" ht="12.75" customHeight="1">
      <c r="D863" s="36"/>
      <c r="E863" s="36"/>
    </row>
    <row r="864" ht="12.75" customHeight="1">
      <c r="D864" s="36"/>
      <c r="E864" s="36"/>
    </row>
    <row r="865" ht="12.75" customHeight="1">
      <c r="D865" s="36"/>
      <c r="E865" s="36"/>
    </row>
    <row r="866" ht="12.75" customHeight="1">
      <c r="D866" s="36"/>
      <c r="E866" s="36"/>
    </row>
    <row r="867" ht="12.75" customHeight="1">
      <c r="D867" s="36"/>
      <c r="E867" s="36"/>
    </row>
    <row r="868" ht="12.75" customHeight="1">
      <c r="D868" s="36"/>
      <c r="E868" s="36"/>
    </row>
    <row r="869" ht="12.75" customHeight="1">
      <c r="D869" s="36"/>
      <c r="E869" s="36"/>
    </row>
    <row r="870" ht="12.75" customHeight="1">
      <c r="D870" s="36"/>
      <c r="E870" s="36"/>
    </row>
    <row r="871" ht="12.75" customHeight="1">
      <c r="D871" s="36"/>
      <c r="E871" s="36"/>
    </row>
    <row r="872" ht="12.75" customHeight="1">
      <c r="D872" s="36"/>
      <c r="E872" s="36"/>
    </row>
    <row r="873" ht="12.75" customHeight="1">
      <c r="D873" s="36"/>
      <c r="E873" s="36"/>
    </row>
    <row r="874" ht="12.75" customHeight="1">
      <c r="D874" s="36"/>
      <c r="E874" s="36"/>
    </row>
    <row r="875" ht="12.75" customHeight="1">
      <c r="D875" s="36"/>
      <c r="E875" s="36"/>
    </row>
    <row r="876" ht="12.75" customHeight="1">
      <c r="D876" s="36"/>
      <c r="E876" s="36"/>
    </row>
    <row r="877" ht="12.75" customHeight="1">
      <c r="D877" s="36"/>
      <c r="E877" s="36"/>
    </row>
    <row r="878" ht="12.75" customHeight="1">
      <c r="D878" s="36"/>
      <c r="E878" s="36"/>
    </row>
    <row r="879" ht="12.75" customHeight="1">
      <c r="D879" s="36"/>
      <c r="E879" s="36"/>
    </row>
    <row r="880" ht="12.75" customHeight="1">
      <c r="D880" s="36"/>
      <c r="E880" s="36"/>
    </row>
    <row r="881" ht="12.75" customHeight="1">
      <c r="D881" s="36"/>
      <c r="E881" s="36"/>
    </row>
    <row r="882" ht="12.75" customHeight="1">
      <c r="D882" s="36"/>
      <c r="E882" s="36"/>
    </row>
    <row r="883" ht="12.75" customHeight="1">
      <c r="D883" s="36"/>
      <c r="E883" s="36"/>
    </row>
    <row r="884" ht="12.75" customHeight="1">
      <c r="D884" s="36"/>
      <c r="E884" s="36"/>
    </row>
    <row r="885" ht="12.75" customHeight="1">
      <c r="D885" s="36"/>
      <c r="E885" s="36"/>
    </row>
    <row r="886" ht="12.75" customHeight="1">
      <c r="D886" s="36"/>
      <c r="E886" s="36"/>
    </row>
    <row r="887" ht="12.75" customHeight="1">
      <c r="D887" s="36"/>
      <c r="E887" s="36"/>
    </row>
    <row r="888" ht="12.75" customHeight="1">
      <c r="D888" s="36"/>
      <c r="E888" s="36"/>
    </row>
    <row r="889" ht="12.75" customHeight="1">
      <c r="D889" s="36"/>
      <c r="E889" s="36"/>
    </row>
    <row r="890" ht="12.75" customHeight="1">
      <c r="D890" s="36"/>
      <c r="E890" s="36"/>
    </row>
    <row r="891" ht="12.75" customHeight="1">
      <c r="D891" s="36"/>
      <c r="E891" s="36"/>
    </row>
    <row r="892" ht="12.75" customHeight="1">
      <c r="D892" s="36"/>
      <c r="E892" s="36"/>
    </row>
    <row r="893" ht="12.75" customHeight="1">
      <c r="D893" s="36"/>
      <c r="E893" s="36"/>
    </row>
    <row r="894" ht="12.75" customHeight="1">
      <c r="D894" s="36"/>
      <c r="E894" s="36"/>
    </row>
    <row r="895" ht="12.75" customHeight="1">
      <c r="D895" s="36"/>
      <c r="E895" s="36"/>
    </row>
    <row r="896" ht="12.75" customHeight="1">
      <c r="D896" s="36"/>
      <c r="E896" s="36"/>
    </row>
    <row r="897" ht="12.75" customHeight="1">
      <c r="D897" s="36"/>
      <c r="E897" s="36"/>
    </row>
    <row r="898" ht="12.75" customHeight="1">
      <c r="D898" s="36"/>
      <c r="E898" s="36"/>
    </row>
    <row r="899" ht="12.75" customHeight="1">
      <c r="D899" s="36"/>
      <c r="E899" s="36"/>
    </row>
    <row r="900" ht="12.75" customHeight="1">
      <c r="D900" s="36"/>
      <c r="E900" s="36"/>
    </row>
    <row r="901" ht="12.75" customHeight="1">
      <c r="D901" s="36"/>
      <c r="E901" s="36"/>
    </row>
    <row r="902" ht="12.75" customHeight="1">
      <c r="D902" s="36"/>
      <c r="E902" s="36"/>
    </row>
    <row r="903" ht="12.75" customHeight="1">
      <c r="D903" s="36"/>
      <c r="E903" s="36"/>
    </row>
    <row r="904" ht="12.75" customHeight="1">
      <c r="D904" s="36"/>
      <c r="E904" s="36"/>
    </row>
    <row r="905" ht="12.75" customHeight="1">
      <c r="D905" s="36"/>
      <c r="E905" s="36"/>
    </row>
    <row r="906" ht="12.75" customHeight="1">
      <c r="D906" s="36"/>
      <c r="E906" s="36"/>
    </row>
    <row r="907" ht="12.75" customHeight="1">
      <c r="D907" s="36"/>
      <c r="E907" s="36"/>
    </row>
    <row r="908" ht="12.75" customHeight="1">
      <c r="D908" s="36"/>
      <c r="E908" s="36"/>
    </row>
    <row r="909" ht="12.75" customHeight="1">
      <c r="D909" s="36"/>
      <c r="E909" s="36"/>
    </row>
    <row r="910" ht="12.75" customHeight="1">
      <c r="D910" s="36"/>
      <c r="E910" s="36"/>
    </row>
  </sheetData>
  <mergeCells count="228">
    <mergeCell ref="K84:L84"/>
    <mergeCell ref="K85:L85"/>
    <mergeCell ref="K86:L86"/>
    <mergeCell ref="K87:L87"/>
    <mergeCell ref="K88:L88"/>
    <mergeCell ref="K89:L89"/>
    <mergeCell ref="K90:L90"/>
    <mergeCell ref="K98:L98"/>
    <mergeCell ref="K99:L99"/>
    <mergeCell ref="K100:L100"/>
    <mergeCell ref="K91:L91"/>
    <mergeCell ref="K92:L92"/>
    <mergeCell ref="K93:L93"/>
    <mergeCell ref="K94:L94"/>
    <mergeCell ref="K95:L95"/>
    <mergeCell ref="K96:L96"/>
    <mergeCell ref="K97:L97"/>
    <mergeCell ref="K63:L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M70:N70"/>
    <mergeCell ref="K70:L70"/>
    <mergeCell ref="K71:L71"/>
    <mergeCell ref="K72:L72"/>
    <mergeCell ref="K73:L73"/>
    <mergeCell ref="K74:L74"/>
    <mergeCell ref="K75:L75"/>
    <mergeCell ref="K76:L76"/>
    <mergeCell ref="M71:N71"/>
    <mergeCell ref="M72:N72"/>
    <mergeCell ref="M73:N73"/>
    <mergeCell ref="M74:N74"/>
    <mergeCell ref="M75:N75"/>
    <mergeCell ref="M76:N76"/>
    <mergeCell ref="M77:N77"/>
    <mergeCell ref="K77:L77"/>
    <mergeCell ref="K78:L78"/>
    <mergeCell ref="K79:L79"/>
    <mergeCell ref="K80:L80"/>
    <mergeCell ref="K81:L81"/>
    <mergeCell ref="K82:L82"/>
    <mergeCell ref="K83:L83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A5:A58"/>
    <mergeCell ref="B5:B6"/>
    <mergeCell ref="C5:C6"/>
    <mergeCell ref="B7:B8"/>
    <mergeCell ref="C7:C8"/>
    <mergeCell ref="B9:B10"/>
    <mergeCell ref="C9:C10"/>
    <mergeCell ref="B57:B58"/>
    <mergeCell ref="C57:C58"/>
    <mergeCell ref="B61:B62"/>
    <mergeCell ref="B63:B64"/>
    <mergeCell ref="A65:A118"/>
    <mergeCell ref="B65:B66"/>
    <mergeCell ref="C65:C66"/>
    <mergeCell ref="B105:B106"/>
    <mergeCell ref="C105:C106"/>
    <mergeCell ref="B107:B108"/>
    <mergeCell ref="C107:C108"/>
    <mergeCell ref="B109:B110"/>
    <mergeCell ref="C109:C110"/>
    <mergeCell ref="B111:B112"/>
    <mergeCell ref="C111:C112"/>
    <mergeCell ref="B113:B114"/>
    <mergeCell ref="C113:C114"/>
    <mergeCell ref="B115:B116"/>
    <mergeCell ref="C115:C116"/>
    <mergeCell ref="B117:B118"/>
    <mergeCell ref="C117:C118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K61:L61"/>
    <mergeCell ref="M61:N61"/>
    <mergeCell ref="K62:L62"/>
    <mergeCell ref="M62:N62"/>
    <mergeCell ref="M63:N63"/>
    <mergeCell ref="B53:B54"/>
    <mergeCell ref="C53:C54"/>
    <mergeCell ref="B55:B56"/>
    <mergeCell ref="C55:C56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C75:C76"/>
    <mergeCell ref="B77:B78"/>
    <mergeCell ref="C77:C78"/>
    <mergeCell ref="B79:B80"/>
    <mergeCell ref="C79:C80"/>
    <mergeCell ref="B81:B82"/>
    <mergeCell ref="C81:C82"/>
    <mergeCell ref="B83:B84"/>
    <mergeCell ref="C83:C84"/>
    <mergeCell ref="B85:B86"/>
    <mergeCell ref="C85:C86"/>
    <mergeCell ref="B87:B88"/>
    <mergeCell ref="C87:C88"/>
    <mergeCell ref="B89:B90"/>
    <mergeCell ref="C89:C90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K101:L101"/>
    <mergeCell ref="M101:N101"/>
    <mergeCell ref="K102:L102"/>
    <mergeCell ref="M102:N102"/>
    <mergeCell ref="M103:N103"/>
    <mergeCell ref="K103:L103"/>
    <mergeCell ref="K104:L104"/>
    <mergeCell ref="K105:L105"/>
    <mergeCell ref="K106:L106"/>
    <mergeCell ref="K107:L107"/>
    <mergeCell ref="K108:L108"/>
    <mergeCell ref="K109:L109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04:N104"/>
    <mergeCell ref="M105:N105"/>
    <mergeCell ref="M106:N106"/>
    <mergeCell ref="M107:N107"/>
    <mergeCell ref="M108:N108"/>
    <mergeCell ref="M109:N109"/>
    <mergeCell ref="M110:N110"/>
    <mergeCell ref="K117:L117"/>
    <mergeCell ref="K118:L118"/>
    <mergeCell ref="K110:L110"/>
    <mergeCell ref="K111:L111"/>
    <mergeCell ref="K112:L112"/>
    <mergeCell ref="K113:L113"/>
    <mergeCell ref="K114:L114"/>
    <mergeCell ref="K115:L115"/>
    <mergeCell ref="K116:L116"/>
    <mergeCell ref="B91:B92"/>
    <mergeCell ref="C91:C92"/>
    <mergeCell ref="B93:B94"/>
    <mergeCell ref="C93:C94"/>
    <mergeCell ref="B95:B96"/>
    <mergeCell ref="C95:C96"/>
    <mergeCell ref="B97:B98"/>
    <mergeCell ref="C97:C98"/>
    <mergeCell ref="B99:B100"/>
    <mergeCell ref="C99:C100"/>
    <mergeCell ref="B101:B102"/>
    <mergeCell ref="C101:C102"/>
    <mergeCell ref="B103:B104"/>
    <mergeCell ref="C103:C104"/>
  </mergeCells>
  <printOptions verticalCentered="1"/>
  <pageMargins bottom="0.75" footer="0.0" header="0.0" left="0.7" right="0.7" top="0.75"/>
  <pageSetup fitToHeight="0" orientation="portrait"/>
  <headerFooter>
    <oddHeader>&amp;L&amp;F&amp;R&amp;A</oddHead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4.57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9" width="12.57"/>
    <col customWidth="1" hidden="1" min="10" max="10" width="12.57"/>
    <col customWidth="1" min="11" max="11" width="12.57"/>
    <col customWidth="1" min="12" max="12" width="12.71"/>
    <col customWidth="1" min="13" max="13" width="9.86"/>
    <col customWidth="1" min="14" max="14" width="12.71"/>
    <col customWidth="1" min="15" max="22" width="8.0"/>
  </cols>
  <sheetData>
    <row r="1" ht="12.75" customHeight="1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 t="s">
        <v>0</v>
      </c>
      <c r="N1" s="5" t="s">
        <v>1</v>
      </c>
    </row>
    <row r="2" ht="45.0" customHeight="1">
      <c r="A2" s="6" t="s">
        <v>2</v>
      </c>
      <c r="B2" s="7" t="s">
        <v>3</v>
      </c>
      <c r="C2" s="7" t="s">
        <v>4</v>
      </c>
      <c r="D2" s="7"/>
      <c r="E2" s="6"/>
      <c r="F2" s="8" t="s">
        <v>5</v>
      </c>
      <c r="G2" s="9" t="s">
        <v>6</v>
      </c>
      <c r="H2" s="9" t="s">
        <v>7</v>
      </c>
      <c r="I2" s="8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12</v>
      </c>
    </row>
    <row r="3" ht="12.75" customHeight="1">
      <c r="A3" s="6"/>
      <c r="B3" s="7"/>
      <c r="C3" s="7"/>
      <c r="D3" s="7"/>
      <c r="E3" s="11"/>
      <c r="F3" s="10"/>
      <c r="G3" s="10"/>
      <c r="H3" s="10"/>
      <c r="I3" s="10"/>
      <c r="J3" s="10"/>
      <c r="K3" s="10" t="s">
        <v>13</v>
      </c>
      <c r="L3" s="10" t="s">
        <v>14</v>
      </c>
      <c r="M3" s="10" t="s">
        <v>15</v>
      </c>
      <c r="N3" s="10" t="s">
        <v>16</v>
      </c>
    </row>
    <row r="4" ht="20.25" customHeight="1">
      <c r="A4" s="12"/>
      <c r="B4" s="13"/>
      <c r="C4" s="14"/>
      <c r="D4" s="14" t="s">
        <v>17</v>
      </c>
      <c r="E4" s="15" t="s">
        <v>18</v>
      </c>
      <c r="F4" s="16"/>
      <c r="G4" s="16"/>
      <c r="H4" s="16"/>
      <c r="I4" s="16"/>
      <c r="J4" s="16"/>
      <c r="K4" s="16"/>
      <c r="L4" s="16"/>
      <c r="M4" s="16" t="s">
        <v>19</v>
      </c>
      <c r="N4" s="16" t="s">
        <v>19</v>
      </c>
    </row>
    <row r="5" ht="24.0" customHeight="1">
      <c r="A5" s="87">
        <v>2.0</v>
      </c>
      <c r="B5" s="32">
        <v>28.0</v>
      </c>
      <c r="C5" s="19" t="s">
        <v>68</v>
      </c>
      <c r="D5" s="20">
        <v>1.0</v>
      </c>
      <c r="E5" s="21" t="s">
        <v>21</v>
      </c>
      <c r="F5" s="22">
        <v>3500.0</v>
      </c>
      <c r="G5" s="22">
        <v>2550.0</v>
      </c>
      <c r="H5" s="22">
        <v>3033.0</v>
      </c>
      <c r="I5" s="23">
        <v>1845.0</v>
      </c>
      <c r="J5" s="23"/>
      <c r="K5" s="24">
        <f t="shared" ref="K5:K26" si="1">IF(SUM(F5:J5)&gt;0,ROUND(AVERAGE(F5:J5),2),"")</f>
        <v>2732</v>
      </c>
      <c r="L5" s="24">
        <f t="shared" ref="L5:L26" si="2">IF(COUNTA(F5:J5)=1,K5,(IF(SUM(F5:J5)&gt;0,ROUND(STDEV(F5:J5),2),"")))</f>
        <v>707.18</v>
      </c>
      <c r="M5" s="23">
        <f t="shared" ref="M5:M26" si="3">IF(SUM(K5:L5)&gt;0,K5-L5,"")</f>
        <v>2024.82</v>
      </c>
      <c r="N5" s="25">
        <f t="shared" ref="N5:N26" si="4">IF(SUM(K5:L5)&gt;0,SUM(K5:L5),"")</f>
        <v>3439.18</v>
      </c>
    </row>
    <row r="6" ht="24.0" customHeight="1">
      <c r="A6" s="26"/>
      <c r="B6" s="27"/>
      <c r="C6" s="27"/>
      <c r="D6" s="28">
        <v>1.0</v>
      </c>
      <c r="E6" s="29" t="s">
        <v>22</v>
      </c>
      <c r="F6" s="30">
        <v>500.0</v>
      </c>
      <c r="G6" s="30">
        <v>750.0</v>
      </c>
      <c r="H6" s="30">
        <v>470.0</v>
      </c>
      <c r="I6" s="31">
        <v>418.73</v>
      </c>
      <c r="J6" s="31"/>
      <c r="K6" s="24">
        <f t="shared" si="1"/>
        <v>534.68</v>
      </c>
      <c r="L6" s="24">
        <f t="shared" si="2"/>
        <v>147.41</v>
      </c>
      <c r="M6" s="23">
        <f t="shared" si="3"/>
        <v>387.27</v>
      </c>
      <c r="N6" s="25">
        <f t="shared" si="4"/>
        <v>682.09</v>
      </c>
    </row>
    <row r="7" ht="24.0" customHeight="1">
      <c r="A7" s="26"/>
      <c r="B7" s="32">
        <v>29.0</v>
      </c>
      <c r="C7" s="19" t="s">
        <v>69</v>
      </c>
      <c r="D7" s="20">
        <v>1.0</v>
      </c>
      <c r="E7" s="21" t="s">
        <v>21</v>
      </c>
      <c r="F7" s="22">
        <v>3500.0</v>
      </c>
      <c r="G7" s="22">
        <v>2550.0</v>
      </c>
      <c r="H7" s="22">
        <v>3033.0</v>
      </c>
      <c r="I7" s="23">
        <v>1950.0</v>
      </c>
      <c r="J7" s="23"/>
      <c r="K7" s="24">
        <f t="shared" si="1"/>
        <v>2758.25</v>
      </c>
      <c r="L7" s="24">
        <f t="shared" si="2"/>
        <v>663.91</v>
      </c>
      <c r="M7" s="23">
        <f t="shared" si="3"/>
        <v>2094.34</v>
      </c>
      <c r="N7" s="25">
        <f t="shared" si="4"/>
        <v>3422.16</v>
      </c>
    </row>
    <row r="8" ht="24.0" customHeight="1">
      <c r="A8" s="26"/>
      <c r="B8" s="27"/>
      <c r="C8" s="27"/>
      <c r="D8" s="28">
        <v>1.0</v>
      </c>
      <c r="E8" s="29" t="s">
        <v>22</v>
      </c>
      <c r="F8" s="30">
        <v>500.0</v>
      </c>
      <c r="G8" s="30">
        <v>750.0</v>
      </c>
      <c r="H8" s="30">
        <v>470.0</v>
      </c>
      <c r="I8" s="31">
        <v>418.73</v>
      </c>
      <c r="J8" s="31"/>
      <c r="K8" s="24">
        <f t="shared" si="1"/>
        <v>534.68</v>
      </c>
      <c r="L8" s="24">
        <f t="shared" si="2"/>
        <v>147.41</v>
      </c>
      <c r="M8" s="23">
        <f t="shared" si="3"/>
        <v>387.27</v>
      </c>
      <c r="N8" s="25">
        <f t="shared" si="4"/>
        <v>682.09</v>
      </c>
    </row>
    <row r="9" ht="24.0" customHeight="1">
      <c r="A9" s="26"/>
      <c r="B9" s="32">
        <v>30.0</v>
      </c>
      <c r="C9" s="19" t="s">
        <v>70</v>
      </c>
      <c r="D9" s="20">
        <v>1.0</v>
      </c>
      <c r="E9" s="21" t="s">
        <v>21</v>
      </c>
      <c r="F9" s="22">
        <v>3500.0</v>
      </c>
      <c r="G9" s="22">
        <v>2550.0</v>
      </c>
      <c r="H9" s="22">
        <v>3033.0</v>
      </c>
      <c r="I9" s="23">
        <v>1920.95</v>
      </c>
      <c r="J9" s="23"/>
      <c r="K9" s="24">
        <f t="shared" si="1"/>
        <v>2750.99</v>
      </c>
      <c r="L9" s="24">
        <f t="shared" si="2"/>
        <v>675.75</v>
      </c>
      <c r="M9" s="23">
        <f t="shared" si="3"/>
        <v>2075.24</v>
      </c>
      <c r="N9" s="25">
        <f t="shared" si="4"/>
        <v>3426.74</v>
      </c>
    </row>
    <row r="10" ht="24.0" customHeight="1">
      <c r="A10" s="26"/>
      <c r="B10" s="27"/>
      <c r="C10" s="27"/>
      <c r="D10" s="28">
        <v>1.0</v>
      </c>
      <c r="E10" s="29" t="s">
        <v>22</v>
      </c>
      <c r="F10" s="30">
        <v>500.0</v>
      </c>
      <c r="G10" s="30">
        <v>750.0</v>
      </c>
      <c r="H10" s="30">
        <v>470.0</v>
      </c>
      <c r="I10" s="31">
        <v>418.73</v>
      </c>
      <c r="J10" s="31"/>
      <c r="K10" s="24">
        <f t="shared" si="1"/>
        <v>534.68</v>
      </c>
      <c r="L10" s="24">
        <f t="shared" si="2"/>
        <v>147.41</v>
      </c>
      <c r="M10" s="23">
        <f t="shared" si="3"/>
        <v>387.27</v>
      </c>
      <c r="N10" s="25">
        <f t="shared" si="4"/>
        <v>682.09</v>
      </c>
    </row>
    <row r="11" ht="24.0" customHeight="1">
      <c r="A11" s="26"/>
      <c r="B11" s="32">
        <v>31.0</v>
      </c>
      <c r="C11" s="19" t="s">
        <v>71</v>
      </c>
      <c r="D11" s="20">
        <v>1.0</v>
      </c>
      <c r="E11" s="21" t="s">
        <v>21</v>
      </c>
      <c r="F11" s="22">
        <v>3500.0</v>
      </c>
      <c r="G11" s="22">
        <v>2550.0</v>
      </c>
      <c r="H11" s="22">
        <v>3033.0</v>
      </c>
      <c r="I11" s="23">
        <v>1586.0</v>
      </c>
      <c r="J11" s="23"/>
      <c r="K11" s="24">
        <f t="shared" si="1"/>
        <v>2667.25</v>
      </c>
      <c r="L11" s="24">
        <f t="shared" si="2"/>
        <v>818.55</v>
      </c>
      <c r="M11" s="23">
        <f t="shared" si="3"/>
        <v>1848.7</v>
      </c>
      <c r="N11" s="25">
        <f t="shared" si="4"/>
        <v>3485.8</v>
      </c>
    </row>
    <row r="12" ht="24.0" customHeight="1">
      <c r="A12" s="26"/>
      <c r="B12" s="27"/>
      <c r="C12" s="27"/>
      <c r="D12" s="28">
        <v>1.0</v>
      </c>
      <c r="E12" s="29" t="s">
        <v>22</v>
      </c>
      <c r="F12" s="30">
        <v>500.0</v>
      </c>
      <c r="G12" s="30">
        <v>750.0</v>
      </c>
      <c r="H12" s="30">
        <v>470.0</v>
      </c>
      <c r="I12" s="31">
        <v>418.73</v>
      </c>
      <c r="J12" s="31"/>
      <c r="K12" s="24">
        <f t="shared" si="1"/>
        <v>534.68</v>
      </c>
      <c r="L12" s="24">
        <f t="shared" si="2"/>
        <v>147.41</v>
      </c>
      <c r="M12" s="23">
        <f t="shared" si="3"/>
        <v>387.27</v>
      </c>
      <c r="N12" s="25">
        <f t="shared" si="4"/>
        <v>682.09</v>
      </c>
    </row>
    <row r="13" ht="24.0" customHeight="1">
      <c r="A13" s="26"/>
      <c r="B13" s="32">
        <v>32.0</v>
      </c>
      <c r="C13" s="19" t="s">
        <v>72</v>
      </c>
      <c r="D13" s="20">
        <v>1.0</v>
      </c>
      <c r="E13" s="21" t="s">
        <v>21</v>
      </c>
      <c r="F13" s="22">
        <v>3500.0</v>
      </c>
      <c r="G13" s="22">
        <v>2550.0</v>
      </c>
      <c r="H13" s="22">
        <v>3033.0</v>
      </c>
      <c r="I13" s="23">
        <v>1956.15</v>
      </c>
      <c r="J13" s="23"/>
      <c r="K13" s="24">
        <f t="shared" si="1"/>
        <v>2759.79</v>
      </c>
      <c r="L13" s="24">
        <f t="shared" si="2"/>
        <v>661.41</v>
      </c>
      <c r="M13" s="23">
        <f t="shared" si="3"/>
        <v>2098.38</v>
      </c>
      <c r="N13" s="25">
        <f t="shared" si="4"/>
        <v>3421.2</v>
      </c>
    </row>
    <row r="14" ht="24.0" customHeight="1">
      <c r="A14" s="26"/>
      <c r="B14" s="27"/>
      <c r="C14" s="27"/>
      <c r="D14" s="28">
        <v>1.0</v>
      </c>
      <c r="E14" s="29" t="s">
        <v>22</v>
      </c>
      <c r="F14" s="30">
        <v>500.0</v>
      </c>
      <c r="G14" s="30">
        <v>750.0</v>
      </c>
      <c r="H14" s="30">
        <v>470.0</v>
      </c>
      <c r="I14" s="31">
        <v>418.73</v>
      </c>
      <c r="J14" s="31"/>
      <c r="K14" s="24">
        <f t="shared" si="1"/>
        <v>534.68</v>
      </c>
      <c r="L14" s="24">
        <f t="shared" si="2"/>
        <v>147.41</v>
      </c>
      <c r="M14" s="23">
        <f t="shared" si="3"/>
        <v>387.27</v>
      </c>
      <c r="N14" s="25">
        <f t="shared" si="4"/>
        <v>682.09</v>
      </c>
    </row>
    <row r="15" ht="24.0" customHeight="1">
      <c r="A15" s="26"/>
      <c r="B15" s="32">
        <v>33.0</v>
      </c>
      <c r="C15" s="19" t="s">
        <v>73</v>
      </c>
      <c r="D15" s="20">
        <v>1.0</v>
      </c>
      <c r="E15" s="21" t="s">
        <v>21</v>
      </c>
      <c r="F15" s="22">
        <v>3500.0</v>
      </c>
      <c r="G15" s="22">
        <v>2550.0</v>
      </c>
      <c r="H15" s="22">
        <v>3033.0</v>
      </c>
      <c r="I15" s="23">
        <v>1971.24</v>
      </c>
      <c r="J15" s="23"/>
      <c r="K15" s="24">
        <f t="shared" si="1"/>
        <v>2763.56</v>
      </c>
      <c r="L15" s="24">
        <f t="shared" si="2"/>
        <v>655.32</v>
      </c>
      <c r="M15" s="23">
        <f t="shared" si="3"/>
        <v>2108.24</v>
      </c>
      <c r="N15" s="25">
        <f t="shared" si="4"/>
        <v>3418.88</v>
      </c>
    </row>
    <row r="16" ht="24.0" customHeight="1">
      <c r="A16" s="26"/>
      <c r="B16" s="27"/>
      <c r="C16" s="27"/>
      <c r="D16" s="28">
        <v>1.0</v>
      </c>
      <c r="E16" s="29" t="s">
        <v>22</v>
      </c>
      <c r="F16" s="30">
        <v>500.0</v>
      </c>
      <c r="G16" s="30">
        <v>750.0</v>
      </c>
      <c r="H16" s="30">
        <v>470.0</v>
      </c>
      <c r="I16" s="31">
        <v>418.73</v>
      </c>
      <c r="J16" s="31"/>
      <c r="K16" s="24">
        <f t="shared" si="1"/>
        <v>534.68</v>
      </c>
      <c r="L16" s="24">
        <f t="shared" si="2"/>
        <v>147.41</v>
      </c>
      <c r="M16" s="23">
        <f t="shared" si="3"/>
        <v>387.27</v>
      </c>
      <c r="N16" s="25">
        <f t="shared" si="4"/>
        <v>682.09</v>
      </c>
    </row>
    <row r="17" ht="24.0" customHeight="1">
      <c r="A17" s="26"/>
      <c r="B17" s="32">
        <v>34.0</v>
      </c>
      <c r="C17" s="19" t="s">
        <v>74</v>
      </c>
      <c r="D17" s="20">
        <v>1.0</v>
      </c>
      <c r="E17" s="21" t="s">
        <v>21</v>
      </c>
      <c r="F17" s="22">
        <v>3500.0</v>
      </c>
      <c r="G17" s="22">
        <v>2550.0</v>
      </c>
      <c r="H17" s="22">
        <v>3033.0</v>
      </c>
      <c r="I17" s="23">
        <v>1556.0</v>
      </c>
      <c r="J17" s="23"/>
      <c r="K17" s="24">
        <f t="shared" si="1"/>
        <v>2659.75</v>
      </c>
      <c r="L17" s="24">
        <f t="shared" si="2"/>
        <v>831.79</v>
      </c>
      <c r="M17" s="23">
        <f t="shared" si="3"/>
        <v>1827.96</v>
      </c>
      <c r="N17" s="25">
        <f t="shared" si="4"/>
        <v>3491.54</v>
      </c>
    </row>
    <row r="18" ht="24.0" customHeight="1">
      <c r="A18" s="26"/>
      <c r="B18" s="27"/>
      <c r="C18" s="27"/>
      <c r="D18" s="28">
        <v>1.0</v>
      </c>
      <c r="E18" s="29" t="s">
        <v>22</v>
      </c>
      <c r="F18" s="30">
        <v>500.0</v>
      </c>
      <c r="G18" s="30">
        <v>750.0</v>
      </c>
      <c r="H18" s="30">
        <v>470.0</v>
      </c>
      <c r="I18" s="31">
        <v>418.73</v>
      </c>
      <c r="J18" s="31"/>
      <c r="K18" s="24">
        <f t="shared" si="1"/>
        <v>534.68</v>
      </c>
      <c r="L18" s="24">
        <f t="shared" si="2"/>
        <v>147.41</v>
      </c>
      <c r="M18" s="23">
        <f t="shared" si="3"/>
        <v>387.27</v>
      </c>
      <c r="N18" s="25">
        <f t="shared" si="4"/>
        <v>682.09</v>
      </c>
    </row>
    <row r="19" ht="24.0" customHeight="1">
      <c r="A19" s="26"/>
      <c r="B19" s="32">
        <v>35.0</v>
      </c>
      <c r="C19" s="19" t="s">
        <v>75</v>
      </c>
      <c r="D19" s="20">
        <v>1.0</v>
      </c>
      <c r="E19" s="21" t="s">
        <v>21</v>
      </c>
      <c r="F19" s="22">
        <v>3500.0</v>
      </c>
      <c r="G19" s="22">
        <v>2550.0</v>
      </c>
      <c r="H19" s="22">
        <v>3033.0</v>
      </c>
      <c r="I19" s="23">
        <v>1556.0</v>
      </c>
      <c r="J19" s="23"/>
      <c r="K19" s="24">
        <f t="shared" si="1"/>
        <v>2659.75</v>
      </c>
      <c r="L19" s="24">
        <f t="shared" si="2"/>
        <v>831.79</v>
      </c>
      <c r="M19" s="23">
        <f t="shared" si="3"/>
        <v>1827.96</v>
      </c>
      <c r="N19" s="25">
        <f t="shared" si="4"/>
        <v>3491.54</v>
      </c>
    </row>
    <row r="20" ht="24.0" customHeight="1">
      <c r="A20" s="26"/>
      <c r="B20" s="27"/>
      <c r="C20" s="27"/>
      <c r="D20" s="28">
        <v>1.0</v>
      </c>
      <c r="E20" s="29" t="s">
        <v>22</v>
      </c>
      <c r="F20" s="30">
        <v>500.0</v>
      </c>
      <c r="G20" s="30">
        <v>750.0</v>
      </c>
      <c r="H20" s="30">
        <v>470.0</v>
      </c>
      <c r="I20" s="31">
        <v>418.73</v>
      </c>
      <c r="J20" s="31"/>
      <c r="K20" s="24">
        <f t="shared" si="1"/>
        <v>534.68</v>
      </c>
      <c r="L20" s="24">
        <f t="shared" si="2"/>
        <v>147.41</v>
      </c>
      <c r="M20" s="23">
        <f t="shared" si="3"/>
        <v>387.27</v>
      </c>
      <c r="N20" s="25">
        <f t="shared" si="4"/>
        <v>682.09</v>
      </c>
    </row>
    <row r="21" ht="24.0" customHeight="1">
      <c r="A21" s="26"/>
      <c r="B21" s="32">
        <v>36.0</v>
      </c>
      <c r="C21" s="19" t="s">
        <v>76</v>
      </c>
      <c r="D21" s="20">
        <v>1.0</v>
      </c>
      <c r="E21" s="21" t="s">
        <v>21</v>
      </c>
      <c r="F21" s="22">
        <v>3500.0</v>
      </c>
      <c r="G21" s="22">
        <v>2550.0</v>
      </c>
      <c r="H21" s="22">
        <v>3033.0</v>
      </c>
      <c r="I21" s="23">
        <v>2454.26</v>
      </c>
      <c r="J21" s="23"/>
      <c r="K21" s="24">
        <f t="shared" si="1"/>
        <v>2884.32</v>
      </c>
      <c r="L21" s="24">
        <f t="shared" si="2"/>
        <v>482.32</v>
      </c>
      <c r="M21" s="23">
        <f t="shared" si="3"/>
        <v>2402</v>
      </c>
      <c r="N21" s="25">
        <f t="shared" si="4"/>
        <v>3366.64</v>
      </c>
    </row>
    <row r="22" ht="24.0" customHeight="1">
      <c r="A22" s="26"/>
      <c r="B22" s="27"/>
      <c r="C22" s="27"/>
      <c r="D22" s="28">
        <v>1.0</v>
      </c>
      <c r="E22" s="29" t="s">
        <v>22</v>
      </c>
      <c r="F22" s="30">
        <v>500.0</v>
      </c>
      <c r="G22" s="30">
        <v>750.0</v>
      </c>
      <c r="H22" s="30">
        <v>470.0</v>
      </c>
      <c r="I22" s="31">
        <v>418.73</v>
      </c>
      <c r="J22" s="31"/>
      <c r="K22" s="24">
        <f t="shared" si="1"/>
        <v>534.68</v>
      </c>
      <c r="L22" s="24">
        <f t="shared" si="2"/>
        <v>147.41</v>
      </c>
      <c r="M22" s="23">
        <f t="shared" si="3"/>
        <v>387.27</v>
      </c>
      <c r="N22" s="25">
        <f t="shared" si="4"/>
        <v>682.09</v>
      </c>
    </row>
    <row r="23" ht="24.0" customHeight="1">
      <c r="A23" s="26"/>
      <c r="B23" s="32">
        <v>37.0</v>
      </c>
      <c r="C23" s="19" t="s">
        <v>77</v>
      </c>
      <c r="D23" s="20">
        <v>1.0</v>
      </c>
      <c r="E23" s="21" t="s">
        <v>21</v>
      </c>
      <c r="F23" s="22">
        <v>3500.0</v>
      </c>
      <c r="G23" s="22">
        <v>2550.0</v>
      </c>
      <c r="H23" s="22">
        <v>3033.0</v>
      </c>
      <c r="I23" s="23">
        <v>1971.24</v>
      </c>
      <c r="J23" s="23"/>
      <c r="K23" s="24">
        <f t="shared" si="1"/>
        <v>2763.56</v>
      </c>
      <c r="L23" s="24">
        <f t="shared" si="2"/>
        <v>655.32</v>
      </c>
      <c r="M23" s="23">
        <f t="shared" si="3"/>
        <v>2108.24</v>
      </c>
      <c r="N23" s="25">
        <f t="shared" si="4"/>
        <v>3418.88</v>
      </c>
    </row>
    <row r="24" ht="24.0" customHeight="1">
      <c r="A24" s="26"/>
      <c r="B24" s="27"/>
      <c r="C24" s="27"/>
      <c r="D24" s="28">
        <v>1.0</v>
      </c>
      <c r="E24" s="29" t="s">
        <v>22</v>
      </c>
      <c r="F24" s="30">
        <v>500.0</v>
      </c>
      <c r="G24" s="30">
        <v>750.0</v>
      </c>
      <c r="H24" s="30">
        <v>470.0</v>
      </c>
      <c r="I24" s="31">
        <v>418.73</v>
      </c>
      <c r="J24" s="31"/>
      <c r="K24" s="24">
        <f t="shared" si="1"/>
        <v>534.68</v>
      </c>
      <c r="L24" s="24">
        <f t="shared" si="2"/>
        <v>147.41</v>
      </c>
      <c r="M24" s="23">
        <f t="shared" si="3"/>
        <v>387.27</v>
      </c>
      <c r="N24" s="25">
        <f t="shared" si="4"/>
        <v>682.09</v>
      </c>
    </row>
    <row r="25" ht="24.0" customHeight="1">
      <c r="A25" s="26"/>
      <c r="B25" s="32">
        <v>38.0</v>
      </c>
      <c r="C25" s="19" t="s">
        <v>78</v>
      </c>
      <c r="D25" s="20">
        <v>1.0</v>
      </c>
      <c r="E25" s="21" t="s">
        <v>21</v>
      </c>
      <c r="F25" s="22">
        <v>3500.0</v>
      </c>
      <c r="G25" s="22">
        <v>2550.0</v>
      </c>
      <c r="H25" s="22">
        <v>3033.0</v>
      </c>
      <c r="I25" s="23">
        <v>1971.24</v>
      </c>
      <c r="J25" s="23"/>
      <c r="K25" s="24">
        <f t="shared" si="1"/>
        <v>2763.56</v>
      </c>
      <c r="L25" s="24">
        <f t="shared" si="2"/>
        <v>655.32</v>
      </c>
      <c r="M25" s="23">
        <f t="shared" si="3"/>
        <v>2108.24</v>
      </c>
      <c r="N25" s="25">
        <f t="shared" si="4"/>
        <v>3418.88</v>
      </c>
    </row>
    <row r="26" ht="24.0" customHeight="1">
      <c r="A26" s="26"/>
      <c r="B26" s="27"/>
      <c r="C26" s="27"/>
      <c r="D26" s="28">
        <v>1.0</v>
      </c>
      <c r="E26" s="29" t="s">
        <v>22</v>
      </c>
      <c r="F26" s="30">
        <v>500.0</v>
      </c>
      <c r="G26" s="30">
        <v>750.0</v>
      </c>
      <c r="H26" s="30">
        <v>470.0</v>
      </c>
      <c r="I26" s="31">
        <v>418.73</v>
      </c>
      <c r="J26" s="31"/>
      <c r="K26" s="24">
        <f t="shared" si="1"/>
        <v>534.68</v>
      </c>
      <c r="L26" s="24">
        <f t="shared" si="2"/>
        <v>147.41</v>
      </c>
      <c r="M26" s="23">
        <f t="shared" si="3"/>
        <v>387.27</v>
      </c>
      <c r="N26" s="25">
        <f t="shared" si="4"/>
        <v>682.09</v>
      </c>
    </row>
    <row r="27" ht="13.5" customHeight="1">
      <c r="A27" s="33"/>
      <c r="B27" s="34"/>
      <c r="C27" s="35"/>
      <c r="D27" s="36"/>
      <c r="E27" s="36"/>
      <c r="F27" s="33"/>
      <c r="G27" s="33"/>
      <c r="H27" s="33"/>
      <c r="I27" s="33"/>
      <c r="J27" s="33"/>
      <c r="K27" s="33"/>
      <c r="L27" s="33"/>
      <c r="M27" s="33"/>
      <c r="N27" s="33"/>
    </row>
    <row r="28" ht="24.0" customHeight="1">
      <c r="A28" s="88"/>
      <c r="B28" s="88"/>
      <c r="C28" s="89"/>
      <c r="D28" s="90"/>
      <c r="E28" s="90"/>
      <c r="F28" s="91"/>
      <c r="G28" s="91"/>
      <c r="H28" s="91"/>
      <c r="I28" s="91"/>
      <c r="J28" s="91"/>
      <c r="K28" s="92"/>
      <c r="L28" s="92"/>
      <c r="M28" s="93"/>
      <c r="N28" s="93"/>
    </row>
    <row r="29" ht="13.5" customHeight="1">
      <c r="B29" s="34"/>
      <c r="C29" s="37"/>
      <c r="D29" s="36"/>
      <c r="E29" s="36"/>
    </row>
    <row r="30" ht="12.75" customHeight="1">
      <c r="A30" s="1"/>
      <c r="B30" s="15" t="s">
        <v>49</v>
      </c>
      <c r="C30" s="38"/>
      <c r="D30" s="39"/>
      <c r="E30" s="40"/>
      <c r="F30" s="41" t="str">
        <f>IF('Circunscrição II'!F1="","",'Circunscrição II'!F1)</f>
        <v/>
      </c>
      <c r="G30" s="41" t="str">
        <f>IF('Circunscrição II'!G1="","",'Circunscrição II'!G1)</f>
        <v/>
      </c>
      <c r="H30" s="41" t="str">
        <f>IF('Circunscrição II'!H1="","",'Circunscrição II'!H1)</f>
        <v/>
      </c>
      <c r="I30" s="41" t="str">
        <f>IF('Circunscrição II'!I1="","",'Circunscrição II'!I1)</f>
        <v/>
      </c>
      <c r="J30" s="41" t="str">
        <f>IF('Circunscrição II'!J1="","",'Circunscrição II'!J1)</f>
        <v/>
      </c>
      <c r="K30" s="42"/>
      <c r="L30" s="43"/>
      <c r="M30" s="42"/>
      <c r="N30" s="43"/>
    </row>
    <row r="31" ht="25.5" customHeight="1">
      <c r="A31" s="6"/>
      <c r="B31" s="44"/>
      <c r="C31" s="45" t="s">
        <v>4</v>
      </c>
      <c r="D31" s="46"/>
      <c r="E31" s="47"/>
      <c r="F31" s="48" t="str">
        <f>IF('Circunscrição II'!F2="","",'Circunscrição II'!F2)</f>
        <v>Carvalho</v>
      </c>
      <c r="G31" s="48" t="str">
        <f>IF('Circunscrição II'!G2="","",'Circunscrição II'!G2)</f>
        <v>Anjos da Guarda</v>
      </c>
      <c r="H31" s="48" t="str">
        <f>IF('Circunscrição II'!H2="","",'Circunscrição II'!H2)</f>
        <v>Arkanjos</v>
      </c>
      <c r="I31" s="48" t="str">
        <f>IF('Circunscrição II'!I2="","",'Circunscrição II'!I2)</f>
        <v>CP 156/2015</v>
      </c>
      <c r="J31" s="48" t="str">
        <f>IF('Circunscrição II'!J2="","",'Circunscrição II'!J2)</f>
        <v>Ata /2019</v>
      </c>
      <c r="K31" s="49" t="s">
        <v>50</v>
      </c>
      <c r="L31" s="50"/>
      <c r="M31" s="49"/>
      <c r="N31" s="50"/>
    </row>
    <row r="32" ht="12.75" customHeight="1">
      <c r="A32" s="6"/>
      <c r="B32" s="15"/>
      <c r="C32" s="45"/>
      <c r="D32" s="46"/>
      <c r="E32" s="51"/>
      <c r="F32" s="52" t="str">
        <f>IF('Circunscrição II'!F3="","",'Circunscrição II'!F3)</f>
        <v/>
      </c>
      <c r="G32" s="52" t="str">
        <f>IF('Circunscrição II'!G3="","",'Circunscrição II'!G3)</f>
        <v/>
      </c>
      <c r="H32" s="52" t="str">
        <f>IF('Circunscrição II'!H3="","",'Circunscrição II'!H3)</f>
        <v/>
      </c>
      <c r="I32" s="52" t="str">
        <f>IF('Circunscrição II'!I3="","",'Circunscrição II'!I3)</f>
        <v/>
      </c>
      <c r="J32" s="52" t="str">
        <f>IF('Circunscrição II'!J3="","",'Circunscrição II'!J3)</f>
        <v/>
      </c>
      <c r="K32" s="49" t="s">
        <v>51</v>
      </c>
      <c r="L32" s="50"/>
      <c r="M32" s="49" t="s">
        <v>52</v>
      </c>
      <c r="N32" s="50"/>
    </row>
    <row r="33" ht="13.5" customHeight="1">
      <c r="A33" s="15"/>
      <c r="B33" s="53"/>
      <c r="C33" s="54"/>
      <c r="D33" s="55" t="s">
        <v>17</v>
      </c>
      <c r="E33" s="56" t="s">
        <v>18</v>
      </c>
      <c r="F33" s="57" t="str">
        <f>IF('Circunscrição II'!F4="","",'Circunscrição II'!F4)</f>
        <v/>
      </c>
      <c r="G33" s="57" t="str">
        <f>IF('Circunscrição II'!G4="","",'Circunscrição II'!G4)</f>
        <v/>
      </c>
      <c r="H33" s="57" t="str">
        <f>IF('Circunscrição II'!H4="","",'Circunscrição II'!H4)</f>
        <v/>
      </c>
      <c r="I33" s="57" t="str">
        <f>IF('Circunscrição II'!I4="","",'Circunscrição II'!I4)</f>
        <v/>
      </c>
      <c r="J33" s="57" t="str">
        <f>IF('Circunscrição II'!J4="","",'Circunscrição II'!J4)</f>
        <v/>
      </c>
      <c r="K33" s="58"/>
      <c r="L33" s="59"/>
      <c r="M33" s="58"/>
      <c r="N33" s="59"/>
    </row>
    <row r="34" ht="24.0" customHeight="1">
      <c r="A34" s="87">
        <v>2.0</v>
      </c>
      <c r="B34" s="32">
        <v>28.0</v>
      </c>
      <c r="C34" s="19" t="s">
        <v>68</v>
      </c>
      <c r="D34" s="20">
        <v>1.0</v>
      </c>
      <c r="E34" s="21" t="s">
        <v>21</v>
      </c>
      <c r="F34" s="60" t="str">
        <f>IF('Circunscrição II'!F5&gt;0,IF(AND('Circunscrição II'!$M5&lt;='Circunscrição II'!F5,'Circunscrição II'!F5&lt;='Circunscrição II'!$N5),'Circunscrição II'!F5,"excluído*"),"")</f>
        <v>excluído*</v>
      </c>
      <c r="G34" s="60">
        <f>IF('Circunscrição II'!G5&gt;0,IF(AND('Circunscrição II'!$M5&lt;='Circunscrição II'!G5,'Circunscrição II'!G5&lt;='Circunscrição II'!$N5),'Circunscrição II'!G5,"excluído*"),"")</f>
        <v>2550</v>
      </c>
      <c r="H34" s="60">
        <f>IF('Circunscrição II'!H5&gt;0,IF(AND('Circunscrição II'!$M5&lt;='Circunscrição II'!H5,'Circunscrição II'!H5&lt;='Circunscrição II'!$N5),'Circunscrição II'!H5,"excluído*"),"")</f>
        <v>3033</v>
      </c>
      <c r="I34" s="60" t="str">
        <f>IF('Circunscrição II'!I5&gt;0,IF(AND('Circunscrição II'!$M5&lt;='Circunscrição II'!I5,'Circunscrição II'!I5&lt;='Circunscrição II'!$N5),'Circunscrição II'!I5,"excluído*"),"")</f>
        <v>excluído*</v>
      </c>
      <c r="J34" s="61"/>
      <c r="K34" s="62">
        <f t="shared" ref="K34:K55" si="5">IF(SUM(F34:I34)&gt;0,ROUND(AVERAGE(F34:I34),2),"")</f>
        <v>2791.5</v>
      </c>
      <c r="L34" s="63"/>
      <c r="M34" s="64">
        <f t="shared" ref="M34:M55" si="6">IF(K34&lt;&gt;"",K34*D34,"")</f>
        <v>2791.5</v>
      </c>
      <c r="N34" s="63"/>
    </row>
    <row r="35" ht="24.0" customHeight="1">
      <c r="A35" s="26"/>
      <c r="B35" s="27"/>
      <c r="C35" s="27"/>
      <c r="D35" s="28">
        <v>1.0</v>
      </c>
      <c r="E35" s="29" t="s">
        <v>22</v>
      </c>
      <c r="F35" s="60">
        <f>IF('Circunscrição II'!F6&gt;0,IF(AND('Circunscrição II'!$M6&lt;='Circunscrição II'!F6,'Circunscrição II'!F6&lt;='Circunscrição II'!$N6),'Circunscrição II'!F6,"excluído*"),"")</f>
        <v>500</v>
      </c>
      <c r="G35" s="60" t="str">
        <f>IF('Circunscrição II'!G6&gt;0,IF(AND('Circunscrição II'!$M6&lt;='Circunscrição II'!G6,'Circunscrição II'!G6&lt;='Circunscrição II'!$N6),'Circunscrição II'!G6,"excluído*"),"")</f>
        <v>excluído*</v>
      </c>
      <c r="H35" s="60">
        <f>IF('Circunscrição II'!H6&gt;0,IF(AND('Circunscrição II'!$M6&lt;='Circunscrição II'!H6,'Circunscrição II'!H6&lt;='Circunscrição II'!$N6),'Circunscrição II'!H6,"excluído*"),"")</f>
        <v>470</v>
      </c>
      <c r="I35" s="60">
        <f>IF('Circunscrição II'!I6&gt;0,IF(AND('Circunscrição II'!$M6&lt;='Circunscrição II'!I6,'Circunscrição II'!I6&lt;='Circunscrição II'!$N6),'Circunscrição II'!I6,"excluído*"),"")</f>
        <v>418.73</v>
      </c>
      <c r="J35" s="61"/>
      <c r="K35" s="62">
        <f t="shared" si="5"/>
        <v>462.91</v>
      </c>
      <c r="L35" s="63"/>
      <c r="M35" s="64">
        <f t="shared" si="6"/>
        <v>462.91</v>
      </c>
      <c r="N35" s="63"/>
    </row>
    <row r="36" ht="24.0" customHeight="1">
      <c r="A36" s="26"/>
      <c r="B36" s="32">
        <v>29.0</v>
      </c>
      <c r="C36" s="19" t="s">
        <v>69</v>
      </c>
      <c r="D36" s="20">
        <v>1.0</v>
      </c>
      <c r="E36" s="21" t="s">
        <v>21</v>
      </c>
      <c r="F36" s="60" t="str">
        <f>IF('Circunscrição II'!F7&gt;0,IF(AND('Circunscrição II'!$M7&lt;='Circunscrição II'!F7,'Circunscrição II'!F7&lt;='Circunscrição II'!$N7),'Circunscrição II'!F7,"excluído*"),"")</f>
        <v>excluído*</v>
      </c>
      <c r="G36" s="60">
        <f>IF('Circunscrição II'!G7&gt;0,IF(AND('Circunscrição II'!$M7&lt;='Circunscrição II'!G7,'Circunscrição II'!G7&lt;='Circunscrição II'!$N7),'Circunscrição II'!G7,"excluído*"),"")</f>
        <v>2550</v>
      </c>
      <c r="H36" s="60">
        <f>IF('Circunscrição II'!H7&gt;0,IF(AND('Circunscrição II'!$M7&lt;='Circunscrição II'!H7,'Circunscrição II'!H7&lt;='Circunscrição II'!$N7),'Circunscrição II'!H7,"excluído*"),"")</f>
        <v>3033</v>
      </c>
      <c r="I36" s="60" t="str">
        <f>IF('Circunscrição II'!I7&gt;0,IF(AND('Circunscrição II'!$M7&lt;='Circunscrição II'!I7,'Circunscrição II'!I7&lt;='Circunscrição II'!$N7),'Circunscrição II'!I7,"excluído*"),"")</f>
        <v>excluído*</v>
      </c>
      <c r="J36" s="61"/>
      <c r="K36" s="62">
        <f t="shared" si="5"/>
        <v>2791.5</v>
      </c>
      <c r="L36" s="63"/>
      <c r="M36" s="64">
        <f t="shared" si="6"/>
        <v>2791.5</v>
      </c>
      <c r="N36" s="63"/>
    </row>
    <row r="37" ht="24.0" customHeight="1">
      <c r="A37" s="26"/>
      <c r="B37" s="27"/>
      <c r="C37" s="27"/>
      <c r="D37" s="28">
        <v>1.0</v>
      </c>
      <c r="E37" s="29" t="s">
        <v>22</v>
      </c>
      <c r="F37" s="60">
        <f>IF('Circunscrição II'!F8&gt;0,IF(AND('Circunscrição II'!$M8&lt;='Circunscrição II'!F8,'Circunscrição II'!F8&lt;='Circunscrição II'!$N8),'Circunscrição II'!F8,"excluído*"),"")</f>
        <v>500</v>
      </c>
      <c r="G37" s="60" t="str">
        <f>IF('Circunscrição II'!G8&gt;0,IF(AND('Circunscrição II'!$M8&lt;='Circunscrição II'!G8,'Circunscrição II'!G8&lt;='Circunscrição II'!$N8),'Circunscrição II'!G8,"excluído*"),"")</f>
        <v>excluído*</v>
      </c>
      <c r="H37" s="60">
        <f>IF('Circunscrição II'!H8&gt;0,IF(AND('Circunscrição II'!$M8&lt;='Circunscrição II'!H8,'Circunscrição II'!H8&lt;='Circunscrição II'!$N8),'Circunscrição II'!H8,"excluído*"),"")</f>
        <v>470</v>
      </c>
      <c r="I37" s="60">
        <f>IF('Circunscrição II'!I8&gt;0,IF(AND('Circunscrição II'!$M8&lt;='Circunscrição II'!I8,'Circunscrição II'!I8&lt;='Circunscrição II'!$N8),'Circunscrição II'!I8,"excluído*"),"")</f>
        <v>418.73</v>
      </c>
      <c r="J37" s="61"/>
      <c r="K37" s="62">
        <f t="shared" si="5"/>
        <v>462.91</v>
      </c>
      <c r="L37" s="63"/>
      <c r="M37" s="64">
        <f t="shared" si="6"/>
        <v>462.91</v>
      </c>
      <c r="N37" s="63"/>
    </row>
    <row r="38" ht="24.0" customHeight="1">
      <c r="A38" s="26"/>
      <c r="B38" s="32">
        <v>30.0</v>
      </c>
      <c r="C38" s="19" t="s">
        <v>70</v>
      </c>
      <c r="D38" s="20">
        <v>1.0</v>
      </c>
      <c r="E38" s="21" t="s">
        <v>21</v>
      </c>
      <c r="F38" s="60" t="str">
        <f>IF('Circunscrição II'!F9&gt;0,IF(AND('Circunscrição II'!$M9&lt;='Circunscrição II'!F9,'Circunscrição II'!F9&lt;='Circunscrição II'!$N9),'Circunscrição II'!F9,"excluído*"),"")</f>
        <v>excluído*</v>
      </c>
      <c r="G38" s="60">
        <f>IF('Circunscrição II'!G9&gt;0,IF(AND('Circunscrição II'!$M9&lt;='Circunscrição II'!G9,'Circunscrição II'!G9&lt;='Circunscrição II'!$N9),'Circunscrição II'!G9,"excluído*"),"")</f>
        <v>2550</v>
      </c>
      <c r="H38" s="60">
        <f>IF('Circunscrição II'!H9&gt;0,IF(AND('Circunscrição II'!$M9&lt;='Circunscrição II'!H9,'Circunscrição II'!H9&lt;='Circunscrição II'!$N9),'Circunscrição II'!H9,"excluído*"),"")</f>
        <v>3033</v>
      </c>
      <c r="I38" s="60" t="str">
        <f>IF('Circunscrição II'!I9&gt;0,IF(AND('Circunscrição II'!$M9&lt;='Circunscrição II'!I9,'Circunscrição II'!I9&lt;='Circunscrição II'!$N9),'Circunscrição II'!I9,"excluído*"),"")</f>
        <v>excluído*</v>
      </c>
      <c r="J38" s="61"/>
      <c r="K38" s="62">
        <f t="shared" si="5"/>
        <v>2791.5</v>
      </c>
      <c r="L38" s="63"/>
      <c r="M38" s="64">
        <f t="shared" si="6"/>
        <v>2791.5</v>
      </c>
      <c r="N38" s="63"/>
    </row>
    <row r="39" ht="24.0" customHeight="1">
      <c r="A39" s="26"/>
      <c r="B39" s="27"/>
      <c r="C39" s="27"/>
      <c r="D39" s="28">
        <v>1.0</v>
      </c>
      <c r="E39" s="29" t="s">
        <v>22</v>
      </c>
      <c r="F39" s="60">
        <f>IF('Circunscrição II'!F10&gt;0,IF(AND('Circunscrição II'!$M10&lt;='Circunscrição II'!F10,'Circunscrição II'!F10&lt;='Circunscrição II'!$N10),'Circunscrição II'!F10,"excluído*"),"")</f>
        <v>500</v>
      </c>
      <c r="G39" s="60" t="str">
        <f>IF('Circunscrição II'!G10&gt;0,IF(AND('Circunscrição II'!$M10&lt;='Circunscrição II'!G10,'Circunscrição II'!G10&lt;='Circunscrição II'!$N10),'Circunscrição II'!G10,"excluído*"),"")</f>
        <v>excluído*</v>
      </c>
      <c r="H39" s="60">
        <f>IF('Circunscrição II'!H10&gt;0,IF(AND('Circunscrição II'!$M10&lt;='Circunscrição II'!H10,'Circunscrição II'!H10&lt;='Circunscrição II'!$N10),'Circunscrição II'!H10,"excluído*"),"")</f>
        <v>470</v>
      </c>
      <c r="I39" s="60">
        <f>IF('Circunscrição II'!I10&gt;0,IF(AND('Circunscrição II'!$M10&lt;='Circunscrição II'!I10,'Circunscrição II'!I10&lt;='Circunscrição II'!$N10),'Circunscrição II'!I10,"excluído*"),"")</f>
        <v>418.73</v>
      </c>
      <c r="J39" s="61"/>
      <c r="K39" s="62">
        <f t="shared" si="5"/>
        <v>462.91</v>
      </c>
      <c r="L39" s="63"/>
      <c r="M39" s="64">
        <f t="shared" si="6"/>
        <v>462.91</v>
      </c>
      <c r="N39" s="63"/>
    </row>
    <row r="40" ht="24.0" customHeight="1">
      <c r="A40" s="26"/>
      <c r="B40" s="32">
        <v>31.0</v>
      </c>
      <c r="C40" s="19" t="s">
        <v>71</v>
      </c>
      <c r="D40" s="20">
        <v>1.0</v>
      </c>
      <c r="E40" s="21" t="s">
        <v>21</v>
      </c>
      <c r="F40" s="60" t="str">
        <f>IF('Circunscrição II'!F11&gt;0,IF(AND('Circunscrição II'!$M11&lt;='Circunscrição II'!F11,'Circunscrição II'!F11&lt;='Circunscrição II'!$N11),'Circunscrição II'!F11,"excluído*"),"")</f>
        <v>excluído*</v>
      </c>
      <c r="G40" s="60">
        <f>IF('Circunscrição II'!G11&gt;0,IF(AND('Circunscrição II'!$M11&lt;='Circunscrição II'!G11,'Circunscrição II'!G11&lt;='Circunscrição II'!$N11),'Circunscrição II'!G11,"excluído*"),"")</f>
        <v>2550</v>
      </c>
      <c r="H40" s="60">
        <f>IF('Circunscrição II'!H11&gt;0,IF(AND('Circunscrição II'!$M11&lt;='Circunscrição II'!H11,'Circunscrição II'!H11&lt;='Circunscrição II'!$N11),'Circunscrição II'!H11,"excluído*"),"")</f>
        <v>3033</v>
      </c>
      <c r="I40" s="60" t="str">
        <f>IF('Circunscrição II'!I11&gt;0,IF(AND('Circunscrição II'!$M11&lt;='Circunscrição II'!I11,'Circunscrição II'!I11&lt;='Circunscrição II'!$N11),'Circunscrição II'!I11,"excluído*"),"")</f>
        <v>excluído*</v>
      </c>
      <c r="J40" s="61"/>
      <c r="K40" s="62">
        <f t="shared" si="5"/>
        <v>2791.5</v>
      </c>
      <c r="L40" s="63"/>
      <c r="M40" s="64">
        <f t="shared" si="6"/>
        <v>2791.5</v>
      </c>
      <c r="N40" s="63"/>
    </row>
    <row r="41" ht="24.0" customHeight="1">
      <c r="A41" s="26"/>
      <c r="B41" s="27"/>
      <c r="C41" s="27"/>
      <c r="D41" s="28">
        <v>1.0</v>
      </c>
      <c r="E41" s="29" t="s">
        <v>22</v>
      </c>
      <c r="F41" s="60">
        <f>IF('Circunscrição II'!F12&gt;0,IF(AND('Circunscrição II'!$M12&lt;='Circunscrição II'!F12,'Circunscrição II'!F12&lt;='Circunscrição II'!$N12),'Circunscrição II'!F12,"excluído*"),"")</f>
        <v>500</v>
      </c>
      <c r="G41" s="60" t="str">
        <f>IF('Circunscrição II'!G12&gt;0,IF(AND('Circunscrição II'!$M12&lt;='Circunscrição II'!G12,'Circunscrição II'!G12&lt;='Circunscrição II'!$N12),'Circunscrição II'!G12,"excluído*"),"")</f>
        <v>excluído*</v>
      </c>
      <c r="H41" s="60">
        <f>IF('Circunscrição II'!H12&gt;0,IF(AND('Circunscrição II'!$M12&lt;='Circunscrição II'!H12,'Circunscrição II'!H12&lt;='Circunscrição II'!$N12),'Circunscrição II'!H12,"excluído*"),"")</f>
        <v>470</v>
      </c>
      <c r="I41" s="60">
        <f>IF('Circunscrição II'!I12&gt;0,IF(AND('Circunscrição II'!$M12&lt;='Circunscrição II'!I12,'Circunscrição II'!I12&lt;='Circunscrição II'!$N12),'Circunscrição II'!I12,"excluído*"),"")</f>
        <v>418.73</v>
      </c>
      <c r="J41" s="61"/>
      <c r="K41" s="62">
        <f t="shared" si="5"/>
        <v>462.91</v>
      </c>
      <c r="L41" s="63"/>
      <c r="M41" s="64">
        <f t="shared" si="6"/>
        <v>462.91</v>
      </c>
      <c r="N41" s="63"/>
    </row>
    <row r="42" ht="24.0" customHeight="1">
      <c r="A42" s="26"/>
      <c r="B42" s="32">
        <v>32.0</v>
      </c>
      <c r="C42" s="19" t="s">
        <v>72</v>
      </c>
      <c r="D42" s="20">
        <v>1.0</v>
      </c>
      <c r="E42" s="21" t="s">
        <v>21</v>
      </c>
      <c r="F42" s="60" t="str">
        <f>IF('Circunscrição II'!F13&gt;0,IF(AND('Circunscrição II'!$M13&lt;='Circunscrição II'!F13,'Circunscrição II'!F13&lt;='Circunscrição II'!$N13),'Circunscrição II'!F13,"excluído*"),"")</f>
        <v>excluído*</v>
      </c>
      <c r="G42" s="60">
        <f>IF('Circunscrição II'!G13&gt;0,IF(AND('Circunscrição II'!$M13&lt;='Circunscrição II'!G13,'Circunscrição II'!G13&lt;='Circunscrição II'!$N13),'Circunscrição II'!G13,"excluído*"),"")</f>
        <v>2550</v>
      </c>
      <c r="H42" s="60">
        <f>IF('Circunscrição II'!H13&gt;0,IF(AND('Circunscrição II'!$M13&lt;='Circunscrição II'!H13,'Circunscrição II'!H13&lt;='Circunscrição II'!$N13),'Circunscrição II'!H13,"excluído*"),"")</f>
        <v>3033</v>
      </c>
      <c r="I42" s="60" t="str">
        <f>IF('Circunscrição II'!I13&gt;0,IF(AND('Circunscrição II'!$M13&lt;='Circunscrição II'!I13,'Circunscrição II'!I13&lt;='Circunscrição II'!$N13),'Circunscrição II'!I13,"excluído*"),"")</f>
        <v>excluído*</v>
      </c>
      <c r="J42" s="61"/>
      <c r="K42" s="62">
        <f t="shared" si="5"/>
        <v>2791.5</v>
      </c>
      <c r="L42" s="63"/>
      <c r="M42" s="64">
        <f t="shared" si="6"/>
        <v>2791.5</v>
      </c>
      <c r="N42" s="63"/>
    </row>
    <row r="43" ht="24.0" customHeight="1">
      <c r="A43" s="26"/>
      <c r="B43" s="27"/>
      <c r="C43" s="27"/>
      <c r="D43" s="28">
        <v>1.0</v>
      </c>
      <c r="E43" s="29" t="s">
        <v>22</v>
      </c>
      <c r="F43" s="60">
        <f>IF('Circunscrição II'!F14&gt;0,IF(AND('Circunscrição II'!$M14&lt;='Circunscrição II'!F14,'Circunscrição II'!F14&lt;='Circunscrição II'!$N14),'Circunscrição II'!F14,"excluído*"),"")</f>
        <v>500</v>
      </c>
      <c r="G43" s="60" t="str">
        <f>IF('Circunscrição II'!G14&gt;0,IF(AND('Circunscrição II'!$M14&lt;='Circunscrição II'!G14,'Circunscrição II'!G14&lt;='Circunscrição II'!$N14),'Circunscrição II'!G14,"excluído*"),"")</f>
        <v>excluído*</v>
      </c>
      <c r="H43" s="60">
        <f>IF('Circunscrição II'!H14&gt;0,IF(AND('Circunscrição II'!$M14&lt;='Circunscrição II'!H14,'Circunscrição II'!H14&lt;='Circunscrição II'!$N14),'Circunscrição II'!H14,"excluído*"),"")</f>
        <v>470</v>
      </c>
      <c r="I43" s="60">
        <f>IF('Circunscrição II'!I14&gt;0,IF(AND('Circunscrição II'!$M14&lt;='Circunscrição II'!I14,'Circunscrição II'!I14&lt;='Circunscrição II'!$N14),'Circunscrição II'!I14,"excluído*"),"")</f>
        <v>418.73</v>
      </c>
      <c r="J43" s="61"/>
      <c r="K43" s="62">
        <f t="shared" si="5"/>
        <v>462.91</v>
      </c>
      <c r="L43" s="63"/>
      <c r="M43" s="64">
        <f t="shared" si="6"/>
        <v>462.91</v>
      </c>
      <c r="N43" s="63"/>
    </row>
    <row r="44" ht="24.0" customHeight="1">
      <c r="A44" s="26"/>
      <c r="B44" s="32">
        <v>33.0</v>
      </c>
      <c r="C44" s="19" t="s">
        <v>73</v>
      </c>
      <c r="D44" s="20">
        <v>1.0</v>
      </c>
      <c r="E44" s="21" t="s">
        <v>21</v>
      </c>
      <c r="F44" s="60" t="str">
        <f>IF('Circunscrição II'!F15&gt;0,IF(AND('Circunscrição II'!$M15&lt;='Circunscrição II'!F15,'Circunscrição II'!F15&lt;='Circunscrição II'!$N15),'Circunscrição II'!F15,"excluído*"),"")</f>
        <v>excluído*</v>
      </c>
      <c r="G44" s="60">
        <f>IF('Circunscrição II'!G15&gt;0,IF(AND('Circunscrição II'!$M15&lt;='Circunscrição II'!G15,'Circunscrição II'!G15&lt;='Circunscrição II'!$N15),'Circunscrição II'!G15,"excluído*"),"")</f>
        <v>2550</v>
      </c>
      <c r="H44" s="60">
        <f>IF('Circunscrição II'!H15&gt;0,IF(AND('Circunscrição II'!$M15&lt;='Circunscrição II'!H15,'Circunscrição II'!H15&lt;='Circunscrição II'!$N15),'Circunscrição II'!H15,"excluído*"),"")</f>
        <v>3033</v>
      </c>
      <c r="I44" s="60" t="str">
        <f>IF('Circunscrição II'!I15&gt;0,IF(AND('Circunscrição II'!$M15&lt;='Circunscrição II'!I15,'Circunscrição II'!I15&lt;='Circunscrição II'!$N15),'Circunscrição II'!I15,"excluído*"),"")</f>
        <v>excluído*</v>
      </c>
      <c r="J44" s="61"/>
      <c r="K44" s="62">
        <f t="shared" si="5"/>
        <v>2791.5</v>
      </c>
      <c r="L44" s="63"/>
      <c r="M44" s="64">
        <f t="shared" si="6"/>
        <v>2791.5</v>
      </c>
      <c r="N44" s="63"/>
    </row>
    <row r="45" ht="24.0" customHeight="1">
      <c r="A45" s="26"/>
      <c r="B45" s="27"/>
      <c r="C45" s="27"/>
      <c r="D45" s="28">
        <v>1.0</v>
      </c>
      <c r="E45" s="29" t="s">
        <v>22</v>
      </c>
      <c r="F45" s="60">
        <f>IF('Circunscrição II'!F16&gt;0,IF(AND('Circunscrição II'!$M16&lt;='Circunscrição II'!F16,'Circunscrição II'!F16&lt;='Circunscrição II'!$N16),'Circunscrição II'!F16,"excluído*"),"")</f>
        <v>500</v>
      </c>
      <c r="G45" s="60" t="str">
        <f>IF('Circunscrição II'!G16&gt;0,IF(AND('Circunscrição II'!$M16&lt;='Circunscrição II'!G16,'Circunscrição II'!G16&lt;='Circunscrição II'!$N16),'Circunscrição II'!G16,"excluído*"),"")</f>
        <v>excluído*</v>
      </c>
      <c r="H45" s="60">
        <f>IF('Circunscrição II'!H16&gt;0,IF(AND('Circunscrição II'!$M16&lt;='Circunscrição II'!H16,'Circunscrição II'!H16&lt;='Circunscrição II'!$N16),'Circunscrição II'!H16,"excluído*"),"")</f>
        <v>470</v>
      </c>
      <c r="I45" s="60">
        <f>IF('Circunscrição II'!I16&gt;0,IF(AND('Circunscrição II'!$M16&lt;='Circunscrição II'!I16,'Circunscrição II'!I16&lt;='Circunscrição II'!$N16),'Circunscrição II'!I16,"excluído*"),"")</f>
        <v>418.73</v>
      </c>
      <c r="J45" s="61"/>
      <c r="K45" s="62">
        <f t="shared" si="5"/>
        <v>462.91</v>
      </c>
      <c r="L45" s="63"/>
      <c r="M45" s="64">
        <f t="shared" si="6"/>
        <v>462.91</v>
      </c>
      <c r="N45" s="63"/>
    </row>
    <row r="46" ht="24.0" customHeight="1">
      <c r="A46" s="26"/>
      <c r="B46" s="32">
        <v>34.0</v>
      </c>
      <c r="C46" s="19" t="s">
        <v>74</v>
      </c>
      <c r="D46" s="20">
        <v>1.0</v>
      </c>
      <c r="E46" s="21" t="s">
        <v>21</v>
      </c>
      <c r="F46" s="60" t="str">
        <f>IF('Circunscrição II'!F17&gt;0,IF(AND('Circunscrição II'!$M17&lt;='Circunscrição II'!F17,'Circunscrição II'!F17&lt;='Circunscrição II'!$N17),'Circunscrição II'!F17,"excluído*"),"")</f>
        <v>excluído*</v>
      </c>
      <c r="G46" s="60">
        <f>IF('Circunscrição II'!G17&gt;0,IF(AND('Circunscrição II'!$M17&lt;='Circunscrição II'!G17,'Circunscrição II'!G17&lt;='Circunscrição II'!$N17),'Circunscrição II'!G17,"excluído*"),"")</f>
        <v>2550</v>
      </c>
      <c r="H46" s="60">
        <f>IF('Circunscrição II'!H17&gt;0,IF(AND('Circunscrição II'!$M17&lt;='Circunscrição II'!H17,'Circunscrição II'!H17&lt;='Circunscrição II'!$N17),'Circunscrição II'!H17,"excluído*"),"")</f>
        <v>3033</v>
      </c>
      <c r="I46" s="60" t="str">
        <f>IF('Circunscrição II'!I17&gt;0,IF(AND('Circunscrição II'!$M17&lt;='Circunscrição II'!I17,'Circunscrição II'!I17&lt;='Circunscrição II'!$N17),'Circunscrição II'!I17,"excluído*"),"")</f>
        <v>excluído*</v>
      </c>
      <c r="J46" s="61"/>
      <c r="K46" s="62">
        <f t="shared" si="5"/>
        <v>2791.5</v>
      </c>
      <c r="L46" s="63"/>
      <c r="M46" s="64">
        <f t="shared" si="6"/>
        <v>2791.5</v>
      </c>
      <c r="N46" s="63"/>
    </row>
    <row r="47" ht="24.0" customHeight="1">
      <c r="A47" s="26"/>
      <c r="B47" s="27"/>
      <c r="C47" s="27"/>
      <c r="D47" s="28">
        <v>1.0</v>
      </c>
      <c r="E47" s="29" t="s">
        <v>22</v>
      </c>
      <c r="F47" s="60">
        <f>IF('Circunscrição II'!F18&gt;0,IF(AND('Circunscrição II'!$M18&lt;='Circunscrição II'!F18,'Circunscrição II'!F18&lt;='Circunscrição II'!$N18),'Circunscrição II'!F18,"excluído*"),"")</f>
        <v>500</v>
      </c>
      <c r="G47" s="60" t="str">
        <f>IF('Circunscrição II'!G18&gt;0,IF(AND('Circunscrição II'!$M18&lt;='Circunscrição II'!G18,'Circunscrição II'!G18&lt;='Circunscrição II'!$N18),'Circunscrição II'!G18,"excluído*"),"")</f>
        <v>excluído*</v>
      </c>
      <c r="H47" s="60">
        <f>IF('Circunscrição II'!H18&gt;0,IF(AND('Circunscrição II'!$M18&lt;='Circunscrição II'!H18,'Circunscrição II'!H18&lt;='Circunscrição II'!$N18),'Circunscrição II'!H18,"excluído*"),"")</f>
        <v>470</v>
      </c>
      <c r="I47" s="60">
        <f>IF('Circunscrição II'!I18&gt;0,IF(AND('Circunscrição II'!$M18&lt;='Circunscrição II'!I18,'Circunscrição II'!I18&lt;='Circunscrição II'!$N18),'Circunscrição II'!I18,"excluído*"),"")</f>
        <v>418.73</v>
      </c>
      <c r="J47" s="61"/>
      <c r="K47" s="62">
        <f t="shared" si="5"/>
        <v>462.91</v>
      </c>
      <c r="L47" s="63"/>
      <c r="M47" s="64">
        <f t="shared" si="6"/>
        <v>462.91</v>
      </c>
      <c r="N47" s="63"/>
    </row>
    <row r="48" ht="24.0" customHeight="1">
      <c r="A48" s="26"/>
      <c r="B48" s="32">
        <v>35.0</v>
      </c>
      <c r="C48" s="19" t="s">
        <v>75</v>
      </c>
      <c r="D48" s="20">
        <v>1.0</v>
      </c>
      <c r="E48" s="21" t="s">
        <v>21</v>
      </c>
      <c r="F48" s="60" t="str">
        <f>IF('Circunscrição II'!F19&gt;0,IF(AND('Circunscrição II'!$M19&lt;='Circunscrição II'!F19,'Circunscrição II'!F19&lt;='Circunscrição II'!$N19),'Circunscrição II'!F19,"excluído*"),"")</f>
        <v>excluído*</v>
      </c>
      <c r="G48" s="60">
        <f>IF('Circunscrição II'!G19&gt;0,IF(AND('Circunscrição II'!$M19&lt;='Circunscrição II'!G19,'Circunscrição II'!G19&lt;='Circunscrição II'!$N19),'Circunscrição II'!G19,"excluído*"),"")</f>
        <v>2550</v>
      </c>
      <c r="H48" s="60">
        <f>IF('Circunscrição II'!H19&gt;0,IF(AND('Circunscrição II'!$M19&lt;='Circunscrição II'!H19,'Circunscrição II'!H19&lt;='Circunscrição II'!$N19),'Circunscrição II'!H19,"excluído*"),"")</f>
        <v>3033</v>
      </c>
      <c r="I48" s="60" t="str">
        <f>IF('Circunscrição II'!I19&gt;0,IF(AND('Circunscrição II'!$M19&lt;='Circunscrição II'!I19,'Circunscrição II'!I19&lt;='Circunscrição II'!$N19),'Circunscrição II'!I19,"excluído*"),"")</f>
        <v>excluído*</v>
      </c>
      <c r="J48" s="61"/>
      <c r="K48" s="62">
        <f t="shared" si="5"/>
        <v>2791.5</v>
      </c>
      <c r="L48" s="63"/>
      <c r="M48" s="64">
        <f t="shared" si="6"/>
        <v>2791.5</v>
      </c>
      <c r="N48" s="63"/>
    </row>
    <row r="49" ht="24.0" customHeight="1">
      <c r="A49" s="26"/>
      <c r="B49" s="27"/>
      <c r="C49" s="27"/>
      <c r="D49" s="28">
        <v>1.0</v>
      </c>
      <c r="E49" s="29" t="s">
        <v>22</v>
      </c>
      <c r="F49" s="60">
        <f>IF('Circunscrição II'!F20&gt;0,IF(AND('Circunscrição II'!$M20&lt;='Circunscrição II'!F20,'Circunscrição II'!F20&lt;='Circunscrição II'!$N20),'Circunscrição II'!F20,"excluído*"),"")</f>
        <v>500</v>
      </c>
      <c r="G49" s="60" t="str">
        <f>IF('Circunscrição II'!G20&gt;0,IF(AND('Circunscrição II'!$M20&lt;='Circunscrição II'!G20,'Circunscrição II'!G20&lt;='Circunscrição II'!$N20),'Circunscrição II'!G20,"excluído*"),"")</f>
        <v>excluído*</v>
      </c>
      <c r="H49" s="60">
        <f>IF('Circunscrição II'!H20&gt;0,IF(AND('Circunscrição II'!$M20&lt;='Circunscrição II'!H20,'Circunscrição II'!H20&lt;='Circunscrição II'!$N20),'Circunscrição II'!H20,"excluído*"),"")</f>
        <v>470</v>
      </c>
      <c r="I49" s="60">
        <f>IF('Circunscrição II'!I20&gt;0,IF(AND('Circunscrição II'!$M20&lt;='Circunscrição II'!I20,'Circunscrição II'!I20&lt;='Circunscrição II'!$N20),'Circunscrição II'!I20,"excluído*"),"")</f>
        <v>418.73</v>
      </c>
      <c r="J49" s="61"/>
      <c r="K49" s="62">
        <f t="shared" si="5"/>
        <v>462.91</v>
      </c>
      <c r="L49" s="63"/>
      <c r="M49" s="64">
        <f t="shared" si="6"/>
        <v>462.91</v>
      </c>
      <c r="N49" s="63"/>
    </row>
    <row r="50" ht="24.0" customHeight="1">
      <c r="A50" s="26"/>
      <c r="B50" s="32">
        <v>36.0</v>
      </c>
      <c r="C50" s="19" t="s">
        <v>76</v>
      </c>
      <c r="D50" s="20">
        <v>1.0</v>
      </c>
      <c r="E50" s="21" t="s">
        <v>21</v>
      </c>
      <c r="F50" s="60" t="str">
        <f>IF('Circunscrição II'!F21&gt;0,IF(AND('Circunscrição II'!$M21&lt;='Circunscrição II'!F21,'Circunscrição II'!F21&lt;='Circunscrição II'!$N21),'Circunscrição II'!F21,"excluído*"),"")</f>
        <v>excluído*</v>
      </c>
      <c r="G50" s="60">
        <f>IF('Circunscrição II'!G21&gt;0,IF(AND('Circunscrição II'!$M21&lt;='Circunscrição II'!G21,'Circunscrição II'!G21&lt;='Circunscrição II'!$N21),'Circunscrição II'!G21,"excluído*"),"")</f>
        <v>2550</v>
      </c>
      <c r="H50" s="60">
        <f>IF('Circunscrição II'!H21&gt;0,IF(AND('Circunscrição II'!$M21&lt;='Circunscrição II'!H21,'Circunscrição II'!H21&lt;='Circunscrição II'!$N21),'Circunscrição II'!H21,"excluído*"),"")</f>
        <v>3033</v>
      </c>
      <c r="I50" s="60">
        <f>IF('Circunscrição II'!I21&gt;0,IF(AND('Circunscrição II'!$M21&lt;='Circunscrição II'!I21,'Circunscrição II'!I21&lt;='Circunscrição II'!$N21),'Circunscrição II'!I21,"excluído*"),"")</f>
        <v>2454.26</v>
      </c>
      <c r="J50" s="61"/>
      <c r="K50" s="62">
        <f t="shared" si="5"/>
        <v>2679.09</v>
      </c>
      <c r="L50" s="63"/>
      <c r="M50" s="64">
        <f t="shared" si="6"/>
        <v>2679.09</v>
      </c>
      <c r="N50" s="63"/>
    </row>
    <row r="51" ht="24.0" customHeight="1">
      <c r="A51" s="26"/>
      <c r="B51" s="27"/>
      <c r="C51" s="27"/>
      <c r="D51" s="28">
        <v>1.0</v>
      </c>
      <c r="E51" s="29" t="s">
        <v>22</v>
      </c>
      <c r="F51" s="60">
        <f>IF('Circunscrição II'!F22&gt;0,IF(AND('Circunscrição II'!$M22&lt;='Circunscrição II'!F22,'Circunscrição II'!F22&lt;='Circunscrição II'!$N22),'Circunscrição II'!F22,"excluído*"),"")</f>
        <v>500</v>
      </c>
      <c r="G51" s="60" t="str">
        <f>IF('Circunscrição II'!G22&gt;0,IF(AND('Circunscrição II'!$M22&lt;='Circunscrição II'!G22,'Circunscrição II'!G22&lt;='Circunscrição II'!$N22),'Circunscrição II'!G22,"excluído*"),"")</f>
        <v>excluído*</v>
      </c>
      <c r="H51" s="60">
        <f>IF('Circunscrição II'!H22&gt;0,IF(AND('Circunscrição II'!$M22&lt;='Circunscrição II'!H22,'Circunscrição II'!H22&lt;='Circunscrição II'!$N22),'Circunscrição II'!H22,"excluído*"),"")</f>
        <v>470</v>
      </c>
      <c r="I51" s="60">
        <f>IF('Circunscrição II'!I22&gt;0,IF(AND('Circunscrição II'!$M22&lt;='Circunscrição II'!I22,'Circunscrição II'!I22&lt;='Circunscrição II'!$N22),'Circunscrição II'!I22,"excluído*"),"")</f>
        <v>418.73</v>
      </c>
      <c r="J51" s="61"/>
      <c r="K51" s="62">
        <f t="shared" si="5"/>
        <v>462.91</v>
      </c>
      <c r="L51" s="63"/>
      <c r="M51" s="64">
        <f t="shared" si="6"/>
        <v>462.91</v>
      </c>
      <c r="N51" s="63"/>
    </row>
    <row r="52" ht="24.0" customHeight="1">
      <c r="A52" s="26"/>
      <c r="B52" s="32">
        <v>37.0</v>
      </c>
      <c r="C52" s="19" t="s">
        <v>77</v>
      </c>
      <c r="D52" s="20">
        <v>1.0</v>
      </c>
      <c r="E52" s="21" t="s">
        <v>21</v>
      </c>
      <c r="F52" s="60" t="str">
        <f>IF('Circunscrição II'!F23&gt;0,IF(AND('Circunscrição II'!$M23&lt;='Circunscrição II'!F23,'Circunscrição II'!F23&lt;='Circunscrição II'!$N23),'Circunscrição II'!F23,"excluído*"),"")</f>
        <v>excluído*</v>
      </c>
      <c r="G52" s="60">
        <f>IF('Circunscrição II'!G23&gt;0,IF(AND('Circunscrição II'!$M23&lt;='Circunscrição II'!G23,'Circunscrição II'!G23&lt;='Circunscrição II'!$N23),'Circunscrição II'!G23,"excluído*"),"")</f>
        <v>2550</v>
      </c>
      <c r="H52" s="60">
        <f>IF('Circunscrição II'!H23&gt;0,IF(AND('Circunscrição II'!$M23&lt;='Circunscrição II'!H23,'Circunscrição II'!H23&lt;='Circunscrição II'!$N23),'Circunscrição II'!H23,"excluído*"),"")</f>
        <v>3033</v>
      </c>
      <c r="I52" s="60" t="str">
        <f>IF('Circunscrição II'!I23&gt;0,IF(AND('Circunscrição II'!$M23&lt;='Circunscrição II'!I23,'Circunscrição II'!I23&lt;='Circunscrição II'!$N23),'Circunscrição II'!I23,"excluído*"),"")</f>
        <v>excluído*</v>
      </c>
      <c r="J52" s="61"/>
      <c r="K52" s="62">
        <f t="shared" si="5"/>
        <v>2791.5</v>
      </c>
      <c r="L52" s="63"/>
      <c r="M52" s="64">
        <f t="shared" si="6"/>
        <v>2791.5</v>
      </c>
      <c r="N52" s="63"/>
    </row>
    <row r="53" ht="24.0" customHeight="1">
      <c r="A53" s="26"/>
      <c r="B53" s="27"/>
      <c r="C53" s="27"/>
      <c r="D53" s="28">
        <v>1.0</v>
      </c>
      <c r="E53" s="29" t="s">
        <v>22</v>
      </c>
      <c r="F53" s="60">
        <f>IF('Circunscrição II'!F24&gt;0,IF(AND('Circunscrição II'!$M24&lt;='Circunscrição II'!F24,'Circunscrição II'!F24&lt;='Circunscrição II'!$N24),'Circunscrição II'!F24,"excluído*"),"")</f>
        <v>500</v>
      </c>
      <c r="G53" s="60" t="str">
        <f>IF('Circunscrição II'!G24&gt;0,IF(AND('Circunscrição II'!$M24&lt;='Circunscrição II'!G24,'Circunscrição II'!G24&lt;='Circunscrição II'!$N24),'Circunscrição II'!G24,"excluído*"),"")</f>
        <v>excluído*</v>
      </c>
      <c r="H53" s="60">
        <f>IF('Circunscrição II'!H24&gt;0,IF(AND('Circunscrição II'!$M24&lt;='Circunscrição II'!H24,'Circunscrição II'!H24&lt;='Circunscrição II'!$N24),'Circunscrição II'!H24,"excluído*"),"")</f>
        <v>470</v>
      </c>
      <c r="I53" s="60">
        <f>IF('Circunscrição II'!I24&gt;0,IF(AND('Circunscrição II'!$M24&lt;='Circunscrição II'!I24,'Circunscrição II'!I24&lt;='Circunscrição II'!$N24),'Circunscrição II'!I24,"excluído*"),"")</f>
        <v>418.73</v>
      </c>
      <c r="J53" s="61"/>
      <c r="K53" s="62">
        <f t="shared" si="5"/>
        <v>462.91</v>
      </c>
      <c r="L53" s="63"/>
      <c r="M53" s="64">
        <f t="shared" si="6"/>
        <v>462.91</v>
      </c>
      <c r="N53" s="63"/>
    </row>
    <row r="54" ht="24.0" customHeight="1">
      <c r="A54" s="26"/>
      <c r="B54" s="32">
        <v>38.0</v>
      </c>
      <c r="C54" s="19" t="s">
        <v>78</v>
      </c>
      <c r="D54" s="20">
        <v>1.0</v>
      </c>
      <c r="E54" s="21" t="s">
        <v>21</v>
      </c>
      <c r="F54" s="60" t="str">
        <f>IF('Circunscrição II'!F25&gt;0,IF(AND('Circunscrição II'!$M25&lt;='Circunscrição II'!F25,'Circunscrição II'!F25&lt;='Circunscrição II'!$N25),'Circunscrição II'!F25,"excluído*"),"")</f>
        <v>excluído*</v>
      </c>
      <c r="G54" s="60">
        <f>IF('Circunscrição II'!G25&gt;0,IF(AND('Circunscrição II'!$M25&lt;='Circunscrição II'!G25,'Circunscrição II'!G25&lt;='Circunscrição II'!$N25),'Circunscrição II'!G25,"excluído*"),"")</f>
        <v>2550</v>
      </c>
      <c r="H54" s="60">
        <f>IF('Circunscrição II'!H25&gt;0,IF(AND('Circunscrição II'!$M25&lt;='Circunscrição II'!H25,'Circunscrição II'!H25&lt;='Circunscrição II'!$N25),'Circunscrição II'!H25,"excluído*"),"")</f>
        <v>3033</v>
      </c>
      <c r="I54" s="60" t="str">
        <f>IF('Circunscrição II'!I25&gt;0,IF(AND('Circunscrição II'!$M25&lt;='Circunscrição II'!I25,'Circunscrição II'!I25&lt;='Circunscrição II'!$N25),'Circunscrição II'!I25,"excluído*"),"")</f>
        <v>excluído*</v>
      </c>
      <c r="J54" s="61"/>
      <c r="K54" s="62">
        <f t="shared" si="5"/>
        <v>2791.5</v>
      </c>
      <c r="L54" s="63"/>
      <c r="M54" s="64">
        <f t="shared" si="6"/>
        <v>2791.5</v>
      </c>
      <c r="N54" s="63"/>
    </row>
    <row r="55" ht="24.0" customHeight="1">
      <c r="A55" s="26"/>
      <c r="B55" s="27"/>
      <c r="C55" s="27"/>
      <c r="D55" s="28">
        <v>1.0</v>
      </c>
      <c r="E55" s="29" t="s">
        <v>22</v>
      </c>
      <c r="F55" s="60">
        <f>IF('Circunscrição II'!F26&gt;0,IF(AND('Circunscrição II'!$M26&lt;='Circunscrição II'!F26,'Circunscrição II'!F26&lt;='Circunscrição II'!$N26),'Circunscrição II'!F26,"excluído*"),"")</f>
        <v>500</v>
      </c>
      <c r="G55" s="60" t="str">
        <f>IF('Circunscrição II'!G26&gt;0,IF(AND('Circunscrição II'!$M26&lt;='Circunscrição II'!G26,'Circunscrição II'!G26&lt;='Circunscrição II'!$N26),'Circunscrição II'!G26,"excluído*"),"")</f>
        <v>excluído*</v>
      </c>
      <c r="H55" s="60">
        <f>IF('Circunscrição II'!H26&gt;0,IF(AND('Circunscrição II'!$M26&lt;='Circunscrição II'!H26,'Circunscrição II'!H26&lt;='Circunscrição II'!$N26),'Circunscrição II'!H26,"excluído*"),"")</f>
        <v>470</v>
      </c>
      <c r="I55" s="60">
        <f>IF('Circunscrição II'!I26&gt;0,IF(AND('Circunscrição II'!$M26&lt;='Circunscrição II'!I26,'Circunscrição II'!I26&lt;='Circunscrição II'!$N26),'Circunscrição II'!I26,"excluído*"),"")</f>
        <v>418.73</v>
      </c>
      <c r="J55" s="61"/>
      <c r="K55" s="62">
        <f t="shared" si="5"/>
        <v>462.91</v>
      </c>
      <c r="L55" s="63"/>
      <c r="M55" s="64">
        <f t="shared" si="6"/>
        <v>462.91</v>
      </c>
      <c r="N55" s="63"/>
    </row>
    <row r="56" ht="12.75" customHeight="1">
      <c r="D56" s="36"/>
      <c r="E56" s="36"/>
    </row>
    <row r="57" ht="24.75" customHeight="1">
      <c r="A57" s="65" t="s">
        <v>79</v>
      </c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66"/>
      <c r="N57" s="68">
        <f t="shared" ref="N57:N58" si="7">SUM(M54,M52,M50,M48,M46,M44,M42,M40,M38,M36,M34)</f>
        <v>30594.09</v>
      </c>
    </row>
    <row r="58" ht="28.5" customHeight="1">
      <c r="A58" s="65" t="s">
        <v>80</v>
      </c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66"/>
      <c r="N58" s="68">
        <f t="shared" si="7"/>
        <v>5092.01</v>
      </c>
    </row>
    <row r="59" ht="12.75" customHeight="1">
      <c r="A59" s="69"/>
      <c r="B59" s="69"/>
      <c r="C59" s="69"/>
      <c r="D59" s="70"/>
      <c r="E59" s="70"/>
      <c r="F59" s="69"/>
      <c r="G59" s="69"/>
      <c r="H59" s="69"/>
      <c r="I59" s="69"/>
      <c r="J59" s="69"/>
      <c r="K59" s="69"/>
      <c r="L59" s="69"/>
      <c r="M59" s="69"/>
      <c r="N59" s="69"/>
    </row>
    <row r="60" ht="24.75" customHeight="1">
      <c r="A60" s="65" t="s">
        <v>55</v>
      </c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66"/>
      <c r="N60" s="68">
        <f>'Circunscrição I'!N123</f>
        <v>337965.35</v>
      </c>
    </row>
    <row r="61" ht="28.5" customHeight="1">
      <c r="A61" s="65" t="s">
        <v>56</v>
      </c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68">
        <f>'Circunscrição I'!N124</f>
        <v>53572.03</v>
      </c>
    </row>
    <row r="62" ht="12.75" customHeight="1">
      <c r="A62" s="69"/>
      <c r="B62" s="69"/>
      <c r="C62" s="69"/>
      <c r="D62" s="70"/>
      <c r="E62" s="70"/>
      <c r="F62" s="69"/>
      <c r="G62" s="69"/>
      <c r="H62" s="69"/>
      <c r="I62" s="69"/>
      <c r="J62" s="69"/>
      <c r="K62" s="69"/>
      <c r="L62" s="69"/>
      <c r="M62" s="69"/>
      <c r="N62" s="69"/>
    </row>
    <row r="63" ht="24.75" customHeight="1">
      <c r="A63" s="75" t="s">
        <v>81</v>
      </c>
      <c r="B63" s="76"/>
      <c r="C63" s="76"/>
      <c r="D63" s="77"/>
      <c r="E63" s="77"/>
      <c r="F63" s="76"/>
      <c r="G63" s="76"/>
      <c r="H63" s="76"/>
      <c r="I63" s="76"/>
      <c r="J63" s="76"/>
      <c r="K63" s="76"/>
      <c r="L63" s="76"/>
      <c r="M63" s="76"/>
      <c r="N63" s="78">
        <f>SUMIF(E5:E26,"Instalação",K5:K26) </f>
        <v>30162.78</v>
      </c>
    </row>
    <row r="64" ht="19.5" customHeight="1">
      <c r="A64" s="75" t="s">
        <v>82</v>
      </c>
      <c r="B64" s="76"/>
      <c r="C64" s="76"/>
      <c r="D64" s="77"/>
      <c r="E64" s="77"/>
      <c r="F64" s="76"/>
      <c r="G64" s="76"/>
      <c r="H64" s="76"/>
      <c r="I64" s="76"/>
      <c r="J64" s="76"/>
      <c r="K64" s="76"/>
      <c r="L64" s="76"/>
      <c r="M64" s="76"/>
      <c r="N64" s="78">
        <f>SUMIF(E5:E26,"Manutenção Mensal",K5:K26) </f>
        <v>5881.48</v>
      </c>
    </row>
    <row r="65" ht="12.75" customHeight="1">
      <c r="A65" s="69"/>
      <c r="B65" s="69"/>
      <c r="C65" s="69"/>
      <c r="D65" s="70"/>
      <c r="E65" s="70"/>
      <c r="F65" s="69"/>
      <c r="G65" s="69"/>
      <c r="H65" s="69"/>
      <c r="I65" s="69"/>
      <c r="J65" s="69"/>
      <c r="K65" s="69"/>
      <c r="L65" s="69"/>
      <c r="M65" s="69"/>
      <c r="N65" s="69"/>
    </row>
    <row r="66" ht="21.0" customHeight="1">
      <c r="A66" s="75" t="s">
        <v>59</v>
      </c>
      <c r="B66" s="76"/>
      <c r="C66" s="76"/>
      <c r="D66" s="77"/>
      <c r="E66" s="77"/>
      <c r="F66" s="76"/>
      <c r="G66" s="76"/>
      <c r="H66" s="76"/>
      <c r="I66" s="76"/>
      <c r="J66" s="76"/>
      <c r="K66" s="76"/>
      <c r="L66" s="76"/>
      <c r="M66" s="76"/>
      <c r="N66" s="78">
        <f>'Circunscrição I'!N129</f>
        <v>298596.64</v>
      </c>
    </row>
    <row r="67" ht="21.0" customHeight="1">
      <c r="A67" s="75" t="s">
        <v>60</v>
      </c>
      <c r="B67" s="76"/>
      <c r="C67" s="76"/>
      <c r="D67" s="77"/>
      <c r="E67" s="77"/>
      <c r="F67" s="76"/>
      <c r="G67" s="76"/>
      <c r="H67" s="76"/>
      <c r="I67" s="76"/>
      <c r="J67" s="76"/>
      <c r="K67" s="76"/>
      <c r="L67" s="76"/>
      <c r="M67" s="76"/>
      <c r="N67" s="78">
        <f>'Circunscrição I'!N130</f>
        <v>62438.16</v>
      </c>
    </row>
    <row r="68" ht="12.75" customHeight="1">
      <c r="A68" s="69"/>
      <c r="B68" s="69"/>
      <c r="C68" s="69"/>
      <c r="D68" s="70"/>
      <c r="E68" s="70"/>
      <c r="F68" s="69"/>
      <c r="G68" s="69"/>
      <c r="H68" s="69"/>
      <c r="I68" s="69"/>
      <c r="J68" s="69"/>
      <c r="K68" s="69"/>
      <c r="L68" s="69"/>
      <c r="M68" s="69"/>
      <c r="N68" s="69"/>
    </row>
    <row r="69" ht="12.75" customHeight="1">
      <c r="A69" s="79" t="s">
        <v>61</v>
      </c>
      <c r="B69" s="69"/>
      <c r="C69" s="69"/>
      <c r="D69" s="70"/>
      <c r="E69" s="70"/>
      <c r="F69" s="69"/>
      <c r="G69" s="69"/>
      <c r="H69" s="69"/>
      <c r="I69" s="69"/>
      <c r="J69" s="69"/>
      <c r="K69" s="69"/>
      <c r="L69" s="69"/>
      <c r="M69" s="69"/>
      <c r="N69" s="69"/>
    </row>
    <row r="70" ht="12.75" customHeight="1">
      <c r="A70" s="80" t="s">
        <v>62</v>
      </c>
      <c r="B70" s="69"/>
      <c r="C70" s="69"/>
      <c r="D70" s="70"/>
      <c r="E70" s="70"/>
      <c r="F70" s="69"/>
      <c r="G70" s="69"/>
      <c r="H70" s="69"/>
      <c r="I70" s="69"/>
      <c r="J70" s="69"/>
      <c r="K70" s="69"/>
      <c r="L70" s="69"/>
      <c r="M70" s="69"/>
      <c r="N70" s="69"/>
    </row>
    <row r="71" ht="12.75" customHeight="1">
      <c r="D71" s="36"/>
      <c r="E71" s="36"/>
    </row>
    <row r="72" ht="12.75" hidden="1" customHeight="1">
      <c r="D72" s="36"/>
      <c r="E72" s="36"/>
      <c r="M72" s="84" t="s">
        <v>66</v>
      </c>
      <c r="N72" s="82">
        <f>SUMIF(E5:E26,E5,I5:I26)</f>
        <v>20738.08</v>
      </c>
      <c r="O72" s="82"/>
    </row>
    <row r="73" ht="12.75" hidden="1" customHeight="1">
      <c r="D73" s="36"/>
      <c r="E73" s="36"/>
      <c r="M73" s="84" t="s">
        <v>67</v>
      </c>
      <c r="N73" s="94">
        <f>SUMIF(E5:E26,E6,I5:I26)</f>
        <v>4606.03</v>
      </c>
      <c r="O73" s="82"/>
    </row>
    <row r="74" ht="12.75" customHeight="1">
      <c r="D74" s="36"/>
      <c r="E74" s="36"/>
    </row>
    <row r="75" ht="12.75" customHeight="1">
      <c r="D75" s="36"/>
      <c r="E75" s="36"/>
    </row>
    <row r="76" ht="12.75" customHeight="1">
      <c r="D76" s="36"/>
      <c r="E76" s="36"/>
    </row>
    <row r="77" ht="12.75" customHeight="1">
      <c r="D77" s="36"/>
      <c r="E77" s="36"/>
    </row>
    <row r="78" ht="12.75" customHeight="1">
      <c r="D78" s="36"/>
      <c r="E78" s="36"/>
    </row>
    <row r="79" ht="12.75" customHeight="1">
      <c r="D79" s="36"/>
      <c r="E79" s="36"/>
    </row>
    <row r="80" ht="12.75" customHeight="1">
      <c r="D80" s="36"/>
      <c r="E80" s="36"/>
    </row>
    <row r="81" ht="12.75" customHeight="1">
      <c r="D81" s="36"/>
      <c r="E81" s="36"/>
    </row>
    <row r="82" ht="12.75" customHeight="1">
      <c r="D82" s="36"/>
      <c r="E82" s="36"/>
    </row>
    <row r="83" ht="12.75" customHeight="1">
      <c r="D83" s="36"/>
      <c r="E83" s="36"/>
    </row>
    <row r="84" ht="12.75" customHeight="1">
      <c r="D84" s="36"/>
      <c r="E84" s="36"/>
    </row>
    <row r="85" ht="12.75" customHeight="1">
      <c r="D85" s="36"/>
      <c r="E85" s="36"/>
    </row>
    <row r="86" ht="12.75" customHeight="1">
      <c r="D86" s="36"/>
      <c r="E86" s="36"/>
    </row>
    <row r="87" ht="12.75" customHeight="1">
      <c r="D87" s="36"/>
      <c r="E87" s="36"/>
    </row>
    <row r="88" ht="12.75" customHeight="1">
      <c r="D88" s="36"/>
      <c r="E88" s="36"/>
    </row>
    <row r="89" ht="12.75" customHeight="1">
      <c r="D89" s="36"/>
      <c r="E89" s="36"/>
    </row>
    <row r="90" ht="12.75" customHeight="1">
      <c r="D90" s="36"/>
      <c r="E90" s="36"/>
    </row>
    <row r="91" ht="12.75" customHeight="1">
      <c r="D91" s="36"/>
      <c r="E91" s="36"/>
    </row>
    <row r="92" ht="12.75" customHeight="1">
      <c r="D92" s="36"/>
      <c r="E92" s="36"/>
    </row>
    <row r="93" ht="12.75" customHeight="1">
      <c r="D93" s="36"/>
      <c r="E93" s="36"/>
    </row>
    <row r="94" ht="12.75" customHeight="1">
      <c r="D94" s="36"/>
      <c r="E94" s="36"/>
    </row>
    <row r="95" ht="12.75" customHeight="1">
      <c r="D95" s="36"/>
      <c r="E95" s="36"/>
    </row>
    <row r="96" ht="12.75" customHeight="1">
      <c r="D96" s="36"/>
      <c r="E96" s="36"/>
    </row>
    <row r="97" ht="12.75" customHeight="1">
      <c r="D97" s="36"/>
      <c r="E97" s="36"/>
    </row>
    <row r="98" ht="12.75" customHeight="1">
      <c r="D98" s="36"/>
      <c r="E98" s="36"/>
    </row>
    <row r="99" ht="12.75" customHeight="1">
      <c r="D99" s="36"/>
      <c r="E99" s="36"/>
    </row>
    <row r="100" ht="12.75" customHeight="1">
      <c r="D100" s="36"/>
      <c r="E100" s="36"/>
    </row>
    <row r="101" ht="12.75" customHeight="1">
      <c r="D101" s="36"/>
      <c r="E101" s="36"/>
    </row>
    <row r="102" ht="12.75" customHeight="1">
      <c r="D102" s="36"/>
      <c r="E102" s="36"/>
    </row>
    <row r="103" ht="12.75" customHeight="1">
      <c r="D103" s="36"/>
      <c r="E103" s="36"/>
    </row>
    <row r="104" ht="12.75" customHeight="1">
      <c r="D104" s="36"/>
      <c r="E104" s="36"/>
    </row>
    <row r="105" ht="12.75" customHeight="1">
      <c r="D105" s="36"/>
      <c r="E105" s="36"/>
    </row>
    <row r="106" ht="12.75" customHeight="1">
      <c r="D106" s="36"/>
      <c r="E106" s="36"/>
    </row>
    <row r="107" ht="12.75" customHeight="1">
      <c r="D107" s="36"/>
      <c r="E107" s="36"/>
    </row>
    <row r="108" ht="12.75" customHeight="1">
      <c r="D108" s="36"/>
      <c r="E108" s="36"/>
    </row>
    <row r="109" ht="12.75" customHeight="1">
      <c r="D109" s="36"/>
      <c r="E109" s="36"/>
    </row>
    <row r="110" ht="12.75" customHeight="1">
      <c r="D110" s="36"/>
      <c r="E110" s="36"/>
    </row>
    <row r="111" ht="12.75" customHeight="1">
      <c r="D111" s="36"/>
      <c r="E111" s="36"/>
    </row>
    <row r="112" ht="12.75" customHeight="1">
      <c r="D112" s="36"/>
      <c r="E112" s="36"/>
    </row>
    <row r="113" ht="12.75" customHeight="1">
      <c r="D113" s="36"/>
      <c r="E113" s="36"/>
    </row>
    <row r="114" ht="12.75" customHeight="1">
      <c r="D114" s="36"/>
      <c r="E114" s="36"/>
    </row>
    <row r="115" ht="12.75" customHeight="1">
      <c r="D115" s="36"/>
      <c r="E115" s="36"/>
    </row>
    <row r="116" ht="12.75" customHeight="1">
      <c r="D116" s="36"/>
      <c r="E116" s="36"/>
    </row>
    <row r="117" ht="12.75" customHeight="1">
      <c r="D117" s="36"/>
      <c r="E117" s="36"/>
    </row>
    <row r="118" ht="12.75" customHeight="1">
      <c r="D118" s="36"/>
      <c r="E118" s="36"/>
    </row>
    <row r="119" ht="12.75" customHeight="1">
      <c r="D119" s="36"/>
      <c r="E119" s="36"/>
    </row>
    <row r="120" ht="12.75" customHeight="1">
      <c r="D120" s="36"/>
      <c r="E120" s="36"/>
    </row>
    <row r="121" ht="12.75" customHeight="1">
      <c r="D121" s="36"/>
      <c r="E121" s="36"/>
    </row>
    <row r="122" ht="12.75" customHeight="1">
      <c r="D122" s="36"/>
      <c r="E122" s="36"/>
    </row>
    <row r="123" ht="12.75" customHeight="1">
      <c r="D123" s="36"/>
      <c r="E123" s="36"/>
    </row>
    <row r="124" ht="12.75" customHeight="1">
      <c r="D124" s="36"/>
      <c r="E124" s="36"/>
    </row>
    <row r="125" ht="12.75" customHeight="1">
      <c r="D125" s="36"/>
      <c r="E125" s="36"/>
    </row>
    <row r="126" ht="12.75" customHeight="1">
      <c r="D126" s="36"/>
      <c r="E126" s="36"/>
    </row>
    <row r="127" ht="12.75" customHeight="1">
      <c r="D127" s="36"/>
      <c r="E127" s="36"/>
    </row>
    <row r="128" ht="12.75" customHeight="1">
      <c r="D128" s="36"/>
      <c r="E128" s="36"/>
    </row>
    <row r="129" ht="12.75" customHeight="1">
      <c r="D129" s="36"/>
      <c r="E129" s="36"/>
    </row>
    <row r="130" ht="12.75" customHeight="1">
      <c r="D130" s="36"/>
      <c r="E130" s="36"/>
    </row>
    <row r="131" ht="12.75" customHeight="1">
      <c r="D131" s="36"/>
      <c r="E131" s="36"/>
    </row>
    <row r="132" ht="12.75" customHeight="1">
      <c r="D132" s="36"/>
      <c r="E132" s="36"/>
    </row>
    <row r="133" ht="12.75" customHeight="1">
      <c r="D133" s="36"/>
      <c r="E133" s="36"/>
    </row>
    <row r="134" ht="12.75" customHeight="1">
      <c r="D134" s="36"/>
      <c r="E134" s="36"/>
    </row>
    <row r="135" ht="12.75" customHeight="1">
      <c r="D135" s="36"/>
      <c r="E135" s="36"/>
    </row>
    <row r="136" ht="12.75" customHeight="1">
      <c r="D136" s="36"/>
      <c r="E136" s="36"/>
    </row>
    <row r="137" ht="12.75" customHeight="1">
      <c r="D137" s="36"/>
      <c r="E137" s="36"/>
    </row>
    <row r="138" ht="12.75" customHeight="1">
      <c r="D138" s="36"/>
      <c r="E138" s="36"/>
    </row>
    <row r="139" ht="12.75" customHeight="1">
      <c r="D139" s="36"/>
      <c r="E139" s="36"/>
    </row>
    <row r="140" ht="12.75" customHeight="1">
      <c r="D140" s="36"/>
      <c r="E140" s="36"/>
    </row>
    <row r="141" ht="12.75" customHeight="1">
      <c r="D141" s="36"/>
      <c r="E141" s="36"/>
    </row>
    <row r="142" ht="12.75" customHeight="1">
      <c r="D142" s="36"/>
      <c r="E142" s="36"/>
    </row>
    <row r="143" ht="12.75" customHeight="1">
      <c r="D143" s="36"/>
      <c r="E143" s="36"/>
    </row>
    <row r="144" ht="12.75" customHeight="1">
      <c r="D144" s="36"/>
      <c r="E144" s="36"/>
    </row>
    <row r="145" ht="12.75" customHeight="1">
      <c r="D145" s="36"/>
      <c r="E145" s="36"/>
    </row>
    <row r="146" ht="12.75" customHeight="1">
      <c r="D146" s="36"/>
      <c r="E146" s="36"/>
    </row>
    <row r="147" ht="12.75" customHeight="1">
      <c r="D147" s="36"/>
      <c r="E147" s="36"/>
    </row>
    <row r="148" ht="12.75" customHeight="1">
      <c r="D148" s="36"/>
      <c r="E148" s="36"/>
    </row>
    <row r="149" ht="12.75" customHeight="1">
      <c r="D149" s="36"/>
      <c r="E149" s="36"/>
    </row>
    <row r="150" ht="12.75" customHeight="1">
      <c r="D150" s="36"/>
      <c r="E150" s="36"/>
    </row>
    <row r="151" ht="12.75" customHeight="1">
      <c r="D151" s="36"/>
      <c r="E151" s="36"/>
    </row>
    <row r="152" ht="12.75" customHeight="1">
      <c r="D152" s="36"/>
      <c r="E152" s="36"/>
    </row>
    <row r="153" ht="12.75" customHeight="1">
      <c r="D153" s="36"/>
      <c r="E153" s="36"/>
    </row>
    <row r="154" ht="12.75" customHeight="1">
      <c r="D154" s="36"/>
      <c r="E154" s="36"/>
    </row>
    <row r="155" ht="12.75" customHeight="1">
      <c r="D155" s="36"/>
      <c r="E155" s="36"/>
    </row>
    <row r="156" ht="12.75" customHeight="1">
      <c r="D156" s="36"/>
      <c r="E156" s="36"/>
    </row>
    <row r="157" ht="12.75" customHeight="1">
      <c r="D157" s="36"/>
      <c r="E157" s="36"/>
    </row>
    <row r="158" ht="12.75" customHeight="1">
      <c r="D158" s="36"/>
      <c r="E158" s="36"/>
    </row>
    <row r="159" ht="12.75" customHeight="1">
      <c r="D159" s="36"/>
      <c r="E159" s="36"/>
    </row>
    <row r="160" ht="12.75" customHeight="1">
      <c r="D160" s="36"/>
      <c r="E160" s="36"/>
    </row>
    <row r="161" ht="12.75" customHeight="1">
      <c r="D161" s="36"/>
      <c r="E161" s="36"/>
    </row>
    <row r="162" ht="12.75" customHeight="1">
      <c r="D162" s="36"/>
      <c r="E162" s="36"/>
    </row>
    <row r="163" ht="12.75" customHeight="1">
      <c r="D163" s="36"/>
      <c r="E163" s="36"/>
    </row>
    <row r="164" ht="12.75" customHeight="1">
      <c r="D164" s="36"/>
      <c r="E164" s="36"/>
    </row>
    <row r="165" ht="12.75" customHeight="1">
      <c r="D165" s="36"/>
      <c r="E165" s="36"/>
    </row>
    <row r="166" ht="12.75" customHeight="1">
      <c r="D166" s="36"/>
      <c r="E166" s="36"/>
    </row>
    <row r="167" ht="12.75" customHeight="1">
      <c r="D167" s="36"/>
      <c r="E167" s="36"/>
    </row>
    <row r="168" ht="12.75" customHeight="1">
      <c r="D168" s="36"/>
      <c r="E168" s="36"/>
    </row>
    <row r="169" ht="12.75" customHeight="1">
      <c r="D169" s="36"/>
      <c r="E169" s="36"/>
    </row>
    <row r="170" ht="12.75" customHeight="1">
      <c r="D170" s="36"/>
      <c r="E170" s="36"/>
    </row>
    <row r="171" ht="12.75" customHeight="1">
      <c r="D171" s="36"/>
      <c r="E171" s="36"/>
    </row>
    <row r="172" ht="12.75" customHeight="1">
      <c r="D172" s="36"/>
      <c r="E172" s="36"/>
    </row>
    <row r="173" ht="12.75" customHeight="1">
      <c r="D173" s="36"/>
      <c r="E173" s="36"/>
    </row>
    <row r="174" ht="12.75" customHeight="1">
      <c r="D174" s="36"/>
      <c r="E174" s="36"/>
    </row>
    <row r="175" ht="12.75" customHeight="1">
      <c r="D175" s="36"/>
      <c r="E175" s="36"/>
    </row>
    <row r="176" ht="12.75" customHeight="1">
      <c r="D176" s="36"/>
      <c r="E176" s="36"/>
    </row>
    <row r="177" ht="12.75" customHeight="1">
      <c r="D177" s="36"/>
      <c r="E177" s="36"/>
    </row>
    <row r="178" ht="12.75" customHeight="1">
      <c r="D178" s="36"/>
      <c r="E178" s="36"/>
    </row>
    <row r="179" ht="12.75" customHeight="1">
      <c r="D179" s="36"/>
      <c r="E179" s="36"/>
    </row>
    <row r="180" ht="12.75" customHeight="1">
      <c r="D180" s="36"/>
      <c r="E180" s="36"/>
    </row>
    <row r="181" ht="12.75" customHeight="1">
      <c r="D181" s="36"/>
      <c r="E181" s="36"/>
    </row>
    <row r="182" ht="12.75" customHeight="1">
      <c r="D182" s="36"/>
      <c r="E182" s="36"/>
    </row>
    <row r="183" ht="12.75" customHeight="1">
      <c r="D183" s="36"/>
      <c r="E183" s="36"/>
    </row>
    <row r="184" ht="12.75" customHeight="1">
      <c r="D184" s="36"/>
      <c r="E184" s="36"/>
    </row>
    <row r="185" ht="12.75" customHeight="1">
      <c r="D185" s="36"/>
      <c r="E185" s="36"/>
    </row>
    <row r="186" ht="12.75" customHeight="1">
      <c r="D186" s="36"/>
      <c r="E186" s="36"/>
    </row>
    <row r="187" ht="12.75" customHeight="1">
      <c r="D187" s="36"/>
      <c r="E187" s="36"/>
    </row>
    <row r="188" ht="12.75" customHeight="1">
      <c r="D188" s="36"/>
      <c r="E188" s="36"/>
    </row>
    <row r="189" ht="12.75" customHeight="1">
      <c r="D189" s="36"/>
      <c r="E189" s="36"/>
    </row>
    <row r="190" ht="12.75" customHeight="1">
      <c r="D190" s="36"/>
      <c r="E190" s="36"/>
    </row>
    <row r="191" ht="12.75" customHeight="1">
      <c r="D191" s="36"/>
      <c r="E191" s="36"/>
    </row>
    <row r="192" ht="12.75" customHeight="1">
      <c r="D192" s="36"/>
      <c r="E192" s="36"/>
    </row>
    <row r="193" ht="12.75" customHeight="1">
      <c r="D193" s="36"/>
      <c r="E193" s="36"/>
    </row>
    <row r="194" ht="12.75" customHeight="1">
      <c r="D194" s="36"/>
      <c r="E194" s="36"/>
    </row>
    <row r="195" ht="12.75" customHeight="1">
      <c r="D195" s="36"/>
      <c r="E195" s="36"/>
    </row>
    <row r="196" ht="12.75" customHeight="1">
      <c r="D196" s="36"/>
      <c r="E196" s="36"/>
    </row>
    <row r="197" ht="12.75" customHeight="1">
      <c r="D197" s="36"/>
      <c r="E197" s="36"/>
    </row>
    <row r="198" ht="12.75" customHeight="1">
      <c r="D198" s="36"/>
      <c r="E198" s="36"/>
    </row>
    <row r="199" ht="12.75" customHeight="1">
      <c r="D199" s="36"/>
      <c r="E199" s="36"/>
    </row>
    <row r="200" ht="12.75" customHeight="1">
      <c r="D200" s="36"/>
      <c r="E200" s="36"/>
    </row>
    <row r="201" ht="12.75" customHeight="1">
      <c r="D201" s="36"/>
      <c r="E201" s="36"/>
    </row>
    <row r="202" ht="12.75" customHeight="1">
      <c r="D202" s="36"/>
      <c r="E202" s="36"/>
    </row>
    <row r="203" ht="12.75" customHeight="1">
      <c r="D203" s="36"/>
      <c r="E203" s="36"/>
    </row>
    <row r="204" ht="12.75" customHeight="1">
      <c r="D204" s="36"/>
      <c r="E204" s="36"/>
    </row>
    <row r="205" ht="12.75" customHeight="1">
      <c r="D205" s="36"/>
      <c r="E205" s="36"/>
    </row>
    <row r="206" ht="12.75" customHeight="1">
      <c r="D206" s="36"/>
      <c r="E206" s="36"/>
    </row>
    <row r="207" ht="12.75" customHeight="1">
      <c r="D207" s="36"/>
      <c r="E207" s="36"/>
    </row>
    <row r="208" ht="12.75" customHeight="1">
      <c r="D208" s="36"/>
      <c r="E208" s="36"/>
    </row>
    <row r="209" ht="12.75" customHeight="1">
      <c r="D209" s="36"/>
      <c r="E209" s="36"/>
    </row>
    <row r="210" ht="12.75" customHeight="1">
      <c r="D210" s="36"/>
      <c r="E210" s="36"/>
    </row>
    <row r="211" ht="12.75" customHeight="1">
      <c r="D211" s="36"/>
      <c r="E211" s="36"/>
    </row>
    <row r="212" ht="12.75" customHeight="1">
      <c r="D212" s="36"/>
      <c r="E212" s="36"/>
    </row>
    <row r="213" ht="12.75" customHeight="1">
      <c r="D213" s="36"/>
      <c r="E213" s="36"/>
    </row>
    <row r="214" ht="12.75" customHeight="1">
      <c r="D214" s="36"/>
      <c r="E214" s="36"/>
    </row>
    <row r="215" ht="12.75" customHeight="1">
      <c r="D215" s="36"/>
      <c r="E215" s="36"/>
    </row>
    <row r="216" ht="12.75" customHeight="1">
      <c r="D216" s="36"/>
      <c r="E216" s="36"/>
    </row>
    <row r="217" ht="12.75" customHeight="1">
      <c r="D217" s="36"/>
      <c r="E217" s="36"/>
    </row>
    <row r="218" ht="12.75" customHeight="1">
      <c r="D218" s="36"/>
      <c r="E218" s="36"/>
    </row>
    <row r="219" ht="12.75" customHeight="1">
      <c r="D219" s="36"/>
      <c r="E219" s="36"/>
    </row>
    <row r="220" ht="12.75" customHeight="1">
      <c r="D220" s="36"/>
      <c r="E220" s="36"/>
    </row>
    <row r="221" ht="12.75" customHeight="1">
      <c r="D221" s="36"/>
      <c r="E221" s="36"/>
    </row>
    <row r="222" ht="12.75" customHeight="1">
      <c r="D222" s="36"/>
      <c r="E222" s="36"/>
    </row>
    <row r="223" ht="12.75" customHeight="1">
      <c r="D223" s="36"/>
      <c r="E223" s="36"/>
    </row>
    <row r="224" ht="12.75" customHeight="1">
      <c r="D224" s="36"/>
      <c r="E224" s="36"/>
    </row>
    <row r="225" ht="12.75" customHeight="1">
      <c r="D225" s="36"/>
      <c r="E225" s="36"/>
    </row>
    <row r="226" ht="12.75" customHeight="1">
      <c r="D226" s="36"/>
      <c r="E226" s="36"/>
    </row>
    <row r="227" ht="12.75" customHeight="1">
      <c r="D227" s="36"/>
      <c r="E227" s="36"/>
    </row>
    <row r="228" ht="12.75" customHeight="1">
      <c r="D228" s="36"/>
      <c r="E228" s="36"/>
    </row>
    <row r="229" ht="12.75" customHeight="1">
      <c r="D229" s="36"/>
      <c r="E229" s="36"/>
    </row>
    <row r="230" ht="12.75" customHeight="1">
      <c r="D230" s="36"/>
      <c r="E230" s="36"/>
    </row>
    <row r="231" ht="12.75" customHeight="1">
      <c r="D231" s="36"/>
      <c r="E231" s="36"/>
    </row>
    <row r="232" ht="12.75" customHeight="1">
      <c r="D232" s="36"/>
      <c r="E232" s="36"/>
    </row>
    <row r="233" ht="12.75" customHeight="1">
      <c r="D233" s="36"/>
      <c r="E233" s="36"/>
    </row>
    <row r="234" ht="12.75" customHeight="1">
      <c r="D234" s="36"/>
      <c r="E234" s="36"/>
    </row>
    <row r="235" ht="12.75" customHeight="1">
      <c r="D235" s="36"/>
      <c r="E235" s="36"/>
    </row>
    <row r="236" ht="12.75" customHeight="1">
      <c r="D236" s="36"/>
      <c r="E236" s="36"/>
    </row>
    <row r="237" ht="12.75" customHeight="1">
      <c r="D237" s="36"/>
      <c r="E237" s="36"/>
    </row>
    <row r="238" ht="12.75" customHeight="1">
      <c r="D238" s="36"/>
      <c r="E238" s="36"/>
    </row>
    <row r="239" ht="12.75" customHeight="1">
      <c r="D239" s="36"/>
      <c r="E239" s="36"/>
    </row>
    <row r="240" ht="12.75" customHeight="1">
      <c r="D240" s="36"/>
      <c r="E240" s="36"/>
    </row>
    <row r="241" ht="12.75" customHeight="1">
      <c r="D241" s="36"/>
      <c r="E241" s="36"/>
    </row>
    <row r="242" ht="12.75" customHeight="1">
      <c r="D242" s="36"/>
      <c r="E242" s="36"/>
    </row>
    <row r="243" ht="12.75" customHeight="1">
      <c r="D243" s="36"/>
      <c r="E243" s="36"/>
    </row>
    <row r="244" ht="12.75" customHeight="1">
      <c r="D244" s="36"/>
      <c r="E244" s="36"/>
    </row>
    <row r="245" ht="12.75" customHeight="1">
      <c r="D245" s="36"/>
      <c r="E245" s="36"/>
    </row>
    <row r="246" ht="12.75" customHeight="1">
      <c r="D246" s="36"/>
      <c r="E246" s="36"/>
    </row>
    <row r="247" ht="12.75" customHeight="1">
      <c r="D247" s="36"/>
      <c r="E247" s="36"/>
    </row>
    <row r="248" ht="12.75" customHeight="1">
      <c r="D248" s="36"/>
      <c r="E248" s="36"/>
    </row>
    <row r="249" ht="12.75" customHeight="1">
      <c r="D249" s="36"/>
      <c r="E249" s="36"/>
    </row>
    <row r="250" ht="12.75" customHeight="1">
      <c r="D250" s="36"/>
      <c r="E250" s="36"/>
    </row>
    <row r="251" ht="12.75" customHeight="1">
      <c r="D251" s="36"/>
      <c r="E251" s="36"/>
    </row>
    <row r="252" ht="12.75" customHeight="1">
      <c r="D252" s="36"/>
      <c r="E252" s="36"/>
    </row>
    <row r="253" ht="12.75" customHeight="1">
      <c r="D253" s="36"/>
      <c r="E253" s="36"/>
    </row>
    <row r="254" ht="12.75" customHeight="1">
      <c r="D254" s="36"/>
      <c r="E254" s="36"/>
    </row>
    <row r="255" ht="12.75" customHeight="1">
      <c r="D255" s="36"/>
      <c r="E255" s="36"/>
    </row>
    <row r="256" ht="12.75" customHeight="1">
      <c r="D256" s="36"/>
      <c r="E256" s="36"/>
    </row>
    <row r="257" ht="12.75" customHeight="1">
      <c r="D257" s="36"/>
      <c r="E257" s="36"/>
    </row>
    <row r="258" ht="12.75" customHeight="1">
      <c r="D258" s="36"/>
      <c r="E258" s="36"/>
    </row>
    <row r="259" ht="12.75" customHeight="1">
      <c r="D259" s="36"/>
      <c r="E259" s="36"/>
    </row>
    <row r="260" ht="12.75" customHeight="1">
      <c r="D260" s="36"/>
      <c r="E260" s="36"/>
    </row>
    <row r="261" ht="12.75" customHeight="1">
      <c r="D261" s="36"/>
      <c r="E261" s="36"/>
    </row>
    <row r="262" ht="12.75" customHeight="1">
      <c r="D262" s="36"/>
      <c r="E262" s="36"/>
    </row>
    <row r="263" ht="12.75" customHeight="1">
      <c r="D263" s="36"/>
      <c r="E263" s="36"/>
    </row>
    <row r="264" ht="12.75" customHeight="1">
      <c r="D264" s="36"/>
      <c r="E264" s="36"/>
    </row>
    <row r="265" ht="12.75" customHeight="1">
      <c r="D265" s="36"/>
      <c r="E265" s="36"/>
    </row>
    <row r="266" ht="12.75" customHeight="1">
      <c r="D266" s="36"/>
      <c r="E266" s="36"/>
    </row>
    <row r="267" ht="12.75" customHeight="1">
      <c r="D267" s="36"/>
      <c r="E267" s="36"/>
    </row>
    <row r="268" ht="12.75" customHeight="1">
      <c r="D268" s="36"/>
      <c r="E268" s="36"/>
    </row>
    <row r="269" ht="12.75" customHeight="1">
      <c r="D269" s="36"/>
      <c r="E269" s="36"/>
    </row>
    <row r="270" ht="12.75" customHeight="1">
      <c r="D270" s="36"/>
      <c r="E270" s="36"/>
    </row>
    <row r="271" ht="12.75" customHeight="1">
      <c r="D271" s="36"/>
      <c r="E271" s="36"/>
    </row>
    <row r="272" ht="12.75" customHeight="1">
      <c r="D272" s="36"/>
      <c r="E272" s="36"/>
    </row>
    <row r="273" ht="12.75" customHeight="1">
      <c r="D273" s="36"/>
      <c r="E273" s="36"/>
    </row>
    <row r="274" ht="12.75" customHeight="1">
      <c r="D274" s="36"/>
      <c r="E274" s="36"/>
    </row>
    <row r="275" ht="12.75" customHeight="1">
      <c r="D275" s="36"/>
      <c r="E275" s="36"/>
    </row>
    <row r="276" ht="12.75" customHeight="1">
      <c r="D276" s="36"/>
      <c r="E276" s="36"/>
    </row>
    <row r="277" ht="12.75" customHeight="1">
      <c r="D277" s="36"/>
      <c r="E277" s="36"/>
    </row>
    <row r="278" ht="12.75" customHeight="1">
      <c r="D278" s="36"/>
      <c r="E278" s="36"/>
    </row>
    <row r="279" ht="12.75" customHeight="1">
      <c r="D279" s="36"/>
      <c r="E279" s="36"/>
    </row>
    <row r="280" ht="12.75" customHeight="1">
      <c r="D280" s="36"/>
      <c r="E280" s="36"/>
    </row>
    <row r="281" ht="12.75" customHeight="1">
      <c r="D281" s="36"/>
      <c r="E281" s="36"/>
    </row>
    <row r="282" ht="12.75" customHeight="1">
      <c r="D282" s="36"/>
      <c r="E282" s="36"/>
    </row>
    <row r="283" ht="12.75" customHeight="1">
      <c r="D283" s="36"/>
      <c r="E283" s="36"/>
    </row>
    <row r="284" ht="12.75" customHeight="1">
      <c r="D284" s="36"/>
      <c r="E284" s="36"/>
    </row>
    <row r="285" ht="12.75" customHeight="1">
      <c r="D285" s="36"/>
      <c r="E285" s="36"/>
    </row>
    <row r="286" ht="12.75" customHeight="1">
      <c r="D286" s="36"/>
      <c r="E286" s="36"/>
    </row>
    <row r="287" ht="12.75" customHeight="1">
      <c r="D287" s="36"/>
      <c r="E287" s="36"/>
    </row>
    <row r="288" ht="12.75" customHeight="1">
      <c r="D288" s="36"/>
      <c r="E288" s="36"/>
    </row>
    <row r="289" ht="12.75" customHeight="1">
      <c r="D289" s="36"/>
      <c r="E289" s="36"/>
    </row>
    <row r="290" ht="12.75" customHeight="1">
      <c r="D290" s="36"/>
      <c r="E290" s="36"/>
    </row>
    <row r="291" ht="12.75" customHeight="1">
      <c r="D291" s="36"/>
      <c r="E291" s="36"/>
    </row>
    <row r="292" ht="12.75" customHeight="1">
      <c r="D292" s="36"/>
      <c r="E292" s="36"/>
    </row>
    <row r="293" ht="12.75" customHeight="1">
      <c r="D293" s="36"/>
      <c r="E293" s="36"/>
    </row>
    <row r="294" ht="12.75" customHeight="1">
      <c r="D294" s="36"/>
      <c r="E294" s="36"/>
    </row>
    <row r="295" ht="12.75" customHeight="1">
      <c r="D295" s="36"/>
      <c r="E295" s="36"/>
    </row>
    <row r="296" ht="12.75" customHeight="1">
      <c r="D296" s="36"/>
      <c r="E296" s="36"/>
    </row>
    <row r="297" ht="12.75" customHeight="1">
      <c r="D297" s="36"/>
      <c r="E297" s="36"/>
    </row>
    <row r="298" ht="12.75" customHeight="1">
      <c r="D298" s="36"/>
      <c r="E298" s="36"/>
    </row>
    <row r="299" ht="12.75" customHeight="1">
      <c r="D299" s="36"/>
      <c r="E299" s="36"/>
    </row>
    <row r="300" ht="12.75" customHeight="1">
      <c r="D300" s="36"/>
      <c r="E300" s="36"/>
    </row>
    <row r="301" ht="12.75" customHeight="1">
      <c r="D301" s="36"/>
      <c r="E301" s="36"/>
    </row>
    <row r="302" ht="12.75" customHeight="1">
      <c r="D302" s="36"/>
      <c r="E302" s="36"/>
    </row>
    <row r="303" ht="12.75" customHeight="1">
      <c r="D303" s="36"/>
      <c r="E303" s="36"/>
    </row>
    <row r="304" ht="12.75" customHeight="1">
      <c r="D304" s="36"/>
      <c r="E304" s="36"/>
    </row>
    <row r="305" ht="12.75" customHeight="1">
      <c r="D305" s="36"/>
      <c r="E305" s="36"/>
    </row>
    <row r="306" ht="12.75" customHeight="1">
      <c r="D306" s="36"/>
      <c r="E306" s="36"/>
    </row>
    <row r="307" ht="12.75" customHeight="1">
      <c r="D307" s="36"/>
      <c r="E307" s="36"/>
    </row>
    <row r="308" ht="12.75" customHeight="1">
      <c r="D308" s="36"/>
      <c r="E308" s="36"/>
    </row>
    <row r="309" ht="12.75" customHeight="1">
      <c r="D309" s="36"/>
      <c r="E309" s="36"/>
    </row>
    <row r="310" ht="12.75" customHeight="1">
      <c r="D310" s="36"/>
      <c r="E310" s="36"/>
    </row>
    <row r="311" ht="12.75" customHeight="1">
      <c r="D311" s="36"/>
      <c r="E311" s="36"/>
    </row>
    <row r="312" ht="12.75" customHeight="1">
      <c r="D312" s="36"/>
      <c r="E312" s="36"/>
    </row>
    <row r="313" ht="12.75" customHeight="1">
      <c r="D313" s="36"/>
      <c r="E313" s="36"/>
    </row>
    <row r="314" ht="12.75" customHeight="1">
      <c r="D314" s="36"/>
      <c r="E314" s="36"/>
    </row>
    <row r="315" ht="12.75" customHeight="1">
      <c r="D315" s="36"/>
      <c r="E315" s="36"/>
    </row>
    <row r="316" ht="12.75" customHeight="1">
      <c r="D316" s="36"/>
      <c r="E316" s="36"/>
    </row>
    <row r="317" ht="12.75" customHeight="1">
      <c r="D317" s="36"/>
      <c r="E317" s="36"/>
    </row>
    <row r="318" ht="12.75" customHeight="1">
      <c r="D318" s="36"/>
      <c r="E318" s="36"/>
    </row>
    <row r="319" ht="12.75" customHeight="1">
      <c r="D319" s="36"/>
      <c r="E319" s="36"/>
    </row>
    <row r="320" ht="12.75" customHeight="1">
      <c r="D320" s="36"/>
      <c r="E320" s="36"/>
    </row>
    <row r="321" ht="12.75" customHeight="1">
      <c r="D321" s="36"/>
      <c r="E321" s="36"/>
    </row>
    <row r="322" ht="12.75" customHeight="1">
      <c r="D322" s="36"/>
      <c r="E322" s="36"/>
    </row>
    <row r="323" ht="12.75" customHeight="1">
      <c r="D323" s="36"/>
      <c r="E323" s="36"/>
    </row>
    <row r="324" ht="12.75" customHeight="1">
      <c r="D324" s="36"/>
      <c r="E324" s="36"/>
    </row>
    <row r="325" ht="12.75" customHeight="1">
      <c r="D325" s="36"/>
      <c r="E325" s="36"/>
    </row>
    <row r="326" ht="12.75" customHeight="1">
      <c r="D326" s="36"/>
      <c r="E326" s="36"/>
    </row>
    <row r="327" ht="12.75" customHeight="1">
      <c r="D327" s="36"/>
      <c r="E327" s="36"/>
    </row>
    <row r="328" ht="12.75" customHeight="1">
      <c r="D328" s="36"/>
      <c r="E328" s="36"/>
    </row>
    <row r="329" ht="12.75" customHeight="1">
      <c r="D329" s="36"/>
      <c r="E329" s="36"/>
    </row>
    <row r="330" ht="12.75" customHeight="1">
      <c r="D330" s="36"/>
      <c r="E330" s="36"/>
    </row>
    <row r="331" ht="12.75" customHeight="1">
      <c r="D331" s="36"/>
      <c r="E331" s="36"/>
    </row>
    <row r="332" ht="12.75" customHeight="1">
      <c r="D332" s="36"/>
      <c r="E332" s="36"/>
    </row>
    <row r="333" ht="12.75" customHeight="1">
      <c r="D333" s="36"/>
      <c r="E333" s="36"/>
    </row>
    <row r="334" ht="12.75" customHeight="1">
      <c r="D334" s="36"/>
      <c r="E334" s="36"/>
    </row>
    <row r="335" ht="12.75" customHeight="1">
      <c r="D335" s="36"/>
      <c r="E335" s="36"/>
    </row>
    <row r="336" ht="12.75" customHeight="1">
      <c r="D336" s="36"/>
      <c r="E336" s="36"/>
    </row>
    <row r="337" ht="12.75" customHeight="1">
      <c r="D337" s="36"/>
      <c r="E337" s="36"/>
    </row>
    <row r="338" ht="12.75" customHeight="1">
      <c r="D338" s="36"/>
      <c r="E338" s="36"/>
    </row>
    <row r="339" ht="12.75" customHeight="1">
      <c r="D339" s="36"/>
      <c r="E339" s="36"/>
    </row>
    <row r="340" ht="12.75" customHeight="1">
      <c r="D340" s="36"/>
      <c r="E340" s="36"/>
    </row>
    <row r="341" ht="12.75" customHeight="1">
      <c r="D341" s="36"/>
      <c r="E341" s="36"/>
    </row>
    <row r="342" ht="12.75" customHeight="1">
      <c r="D342" s="36"/>
      <c r="E342" s="36"/>
    </row>
    <row r="343" ht="12.75" customHeight="1">
      <c r="D343" s="36"/>
      <c r="E343" s="36"/>
    </row>
    <row r="344" ht="12.75" customHeight="1">
      <c r="D344" s="36"/>
      <c r="E344" s="36"/>
    </row>
    <row r="345" ht="12.75" customHeight="1">
      <c r="D345" s="36"/>
      <c r="E345" s="36"/>
    </row>
    <row r="346" ht="12.75" customHeight="1">
      <c r="D346" s="36"/>
      <c r="E346" s="36"/>
    </row>
    <row r="347" ht="12.75" customHeight="1">
      <c r="D347" s="36"/>
      <c r="E347" s="36"/>
    </row>
    <row r="348" ht="12.75" customHeight="1">
      <c r="D348" s="36"/>
      <c r="E348" s="36"/>
    </row>
    <row r="349" ht="12.75" customHeight="1">
      <c r="D349" s="36"/>
      <c r="E349" s="36"/>
    </row>
    <row r="350" ht="12.75" customHeight="1">
      <c r="D350" s="36"/>
      <c r="E350" s="36"/>
    </row>
    <row r="351" ht="12.75" customHeight="1">
      <c r="D351" s="36"/>
      <c r="E351" s="36"/>
    </row>
    <row r="352" ht="12.75" customHeight="1">
      <c r="D352" s="36"/>
      <c r="E352" s="36"/>
    </row>
    <row r="353" ht="12.75" customHeight="1">
      <c r="D353" s="36"/>
      <c r="E353" s="36"/>
    </row>
    <row r="354" ht="12.75" customHeight="1">
      <c r="D354" s="36"/>
      <c r="E354" s="36"/>
    </row>
    <row r="355" ht="12.75" customHeight="1">
      <c r="D355" s="36"/>
      <c r="E355" s="36"/>
    </row>
    <row r="356" ht="12.75" customHeight="1">
      <c r="D356" s="36"/>
      <c r="E356" s="36"/>
    </row>
    <row r="357" ht="12.75" customHeight="1">
      <c r="D357" s="36"/>
      <c r="E357" s="36"/>
    </row>
    <row r="358" ht="12.75" customHeight="1">
      <c r="D358" s="36"/>
      <c r="E358" s="36"/>
    </row>
    <row r="359" ht="12.75" customHeight="1">
      <c r="D359" s="36"/>
      <c r="E359" s="36"/>
    </row>
    <row r="360" ht="12.75" customHeight="1">
      <c r="D360" s="36"/>
      <c r="E360" s="36"/>
    </row>
    <row r="361" ht="12.75" customHeight="1">
      <c r="D361" s="36"/>
      <c r="E361" s="36"/>
    </row>
    <row r="362" ht="12.75" customHeight="1">
      <c r="D362" s="36"/>
      <c r="E362" s="36"/>
    </row>
    <row r="363" ht="12.75" customHeight="1">
      <c r="D363" s="36"/>
      <c r="E363" s="36"/>
    </row>
    <row r="364" ht="12.75" customHeight="1">
      <c r="D364" s="36"/>
      <c r="E364" s="36"/>
    </row>
    <row r="365" ht="12.75" customHeight="1">
      <c r="D365" s="36"/>
      <c r="E365" s="36"/>
    </row>
    <row r="366" ht="12.75" customHeight="1">
      <c r="D366" s="36"/>
      <c r="E366" s="36"/>
    </row>
    <row r="367" ht="12.75" customHeight="1">
      <c r="D367" s="36"/>
      <c r="E367" s="36"/>
    </row>
    <row r="368" ht="12.75" customHeight="1">
      <c r="D368" s="36"/>
      <c r="E368" s="36"/>
    </row>
    <row r="369" ht="12.75" customHeight="1">
      <c r="D369" s="36"/>
      <c r="E369" s="36"/>
    </row>
    <row r="370" ht="12.75" customHeight="1">
      <c r="D370" s="36"/>
      <c r="E370" s="36"/>
    </row>
    <row r="371" ht="12.75" customHeight="1">
      <c r="D371" s="36"/>
      <c r="E371" s="36"/>
    </row>
    <row r="372" ht="12.75" customHeight="1">
      <c r="D372" s="36"/>
      <c r="E372" s="36"/>
    </row>
    <row r="373" ht="12.75" customHeight="1">
      <c r="D373" s="36"/>
      <c r="E373" s="36"/>
    </row>
    <row r="374" ht="12.75" customHeight="1">
      <c r="D374" s="36"/>
      <c r="E374" s="36"/>
    </row>
    <row r="375" ht="12.75" customHeight="1">
      <c r="D375" s="36"/>
      <c r="E375" s="36"/>
    </row>
    <row r="376" ht="12.75" customHeight="1">
      <c r="D376" s="36"/>
      <c r="E376" s="36"/>
    </row>
    <row r="377" ht="12.75" customHeight="1">
      <c r="D377" s="36"/>
      <c r="E377" s="36"/>
    </row>
    <row r="378" ht="12.75" customHeight="1">
      <c r="D378" s="36"/>
      <c r="E378" s="36"/>
    </row>
    <row r="379" ht="12.75" customHeight="1">
      <c r="D379" s="36"/>
      <c r="E379" s="36"/>
    </row>
    <row r="380" ht="12.75" customHeight="1">
      <c r="D380" s="36"/>
      <c r="E380" s="36"/>
    </row>
    <row r="381" ht="12.75" customHeight="1">
      <c r="D381" s="36"/>
      <c r="E381" s="36"/>
    </row>
    <row r="382" ht="12.75" customHeight="1">
      <c r="D382" s="36"/>
      <c r="E382" s="36"/>
    </row>
    <row r="383" ht="12.75" customHeight="1">
      <c r="D383" s="36"/>
      <c r="E383" s="36"/>
    </row>
    <row r="384" ht="12.75" customHeight="1">
      <c r="D384" s="36"/>
      <c r="E384" s="36"/>
    </row>
    <row r="385" ht="12.75" customHeight="1">
      <c r="D385" s="36"/>
      <c r="E385" s="36"/>
    </row>
    <row r="386" ht="12.75" customHeight="1">
      <c r="D386" s="36"/>
      <c r="E386" s="36"/>
    </row>
    <row r="387" ht="12.75" customHeight="1">
      <c r="D387" s="36"/>
      <c r="E387" s="36"/>
    </row>
    <row r="388" ht="12.75" customHeight="1">
      <c r="D388" s="36"/>
      <c r="E388" s="36"/>
    </row>
    <row r="389" ht="12.75" customHeight="1">
      <c r="D389" s="36"/>
      <c r="E389" s="36"/>
    </row>
    <row r="390" ht="12.75" customHeight="1">
      <c r="D390" s="36"/>
      <c r="E390" s="36"/>
    </row>
    <row r="391" ht="12.75" customHeight="1">
      <c r="D391" s="36"/>
      <c r="E391" s="36"/>
    </row>
    <row r="392" ht="12.75" customHeight="1">
      <c r="D392" s="36"/>
      <c r="E392" s="36"/>
    </row>
    <row r="393" ht="12.75" customHeight="1">
      <c r="D393" s="36"/>
      <c r="E393" s="36"/>
    </row>
    <row r="394" ht="12.75" customHeight="1">
      <c r="D394" s="36"/>
      <c r="E394" s="36"/>
    </row>
    <row r="395" ht="12.75" customHeight="1">
      <c r="D395" s="36"/>
      <c r="E395" s="36"/>
    </row>
    <row r="396" ht="12.75" customHeight="1">
      <c r="D396" s="36"/>
      <c r="E396" s="36"/>
    </row>
    <row r="397" ht="12.75" customHeight="1">
      <c r="D397" s="36"/>
      <c r="E397" s="36"/>
    </row>
    <row r="398" ht="12.75" customHeight="1">
      <c r="D398" s="36"/>
      <c r="E398" s="36"/>
    </row>
    <row r="399" ht="12.75" customHeight="1">
      <c r="D399" s="36"/>
      <c r="E399" s="36"/>
    </row>
    <row r="400" ht="12.75" customHeight="1">
      <c r="D400" s="36"/>
      <c r="E400" s="36"/>
    </row>
    <row r="401" ht="12.75" customHeight="1">
      <c r="D401" s="36"/>
      <c r="E401" s="36"/>
    </row>
    <row r="402" ht="12.75" customHeight="1">
      <c r="D402" s="36"/>
      <c r="E402" s="36"/>
    </row>
    <row r="403" ht="12.75" customHeight="1">
      <c r="D403" s="36"/>
      <c r="E403" s="36"/>
    </row>
    <row r="404" ht="12.75" customHeight="1">
      <c r="D404" s="36"/>
      <c r="E404" s="36"/>
    </row>
    <row r="405" ht="12.75" customHeight="1">
      <c r="D405" s="36"/>
      <c r="E405" s="36"/>
    </row>
    <row r="406" ht="12.75" customHeight="1">
      <c r="D406" s="36"/>
      <c r="E406" s="36"/>
    </row>
    <row r="407" ht="12.75" customHeight="1">
      <c r="D407" s="36"/>
      <c r="E407" s="36"/>
    </row>
    <row r="408" ht="12.75" customHeight="1">
      <c r="D408" s="36"/>
      <c r="E408" s="36"/>
    </row>
    <row r="409" ht="12.75" customHeight="1">
      <c r="D409" s="36"/>
      <c r="E409" s="36"/>
    </row>
    <row r="410" ht="12.75" customHeight="1">
      <c r="D410" s="36"/>
      <c r="E410" s="36"/>
    </row>
    <row r="411" ht="12.75" customHeight="1">
      <c r="D411" s="36"/>
      <c r="E411" s="36"/>
    </row>
    <row r="412" ht="12.75" customHeight="1">
      <c r="D412" s="36"/>
      <c r="E412" s="36"/>
    </row>
    <row r="413" ht="12.75" customHeight="1">
      <c r="D413" s="36"/>
      <c r="E413" s="36"/>
    </row>
    <row r="414" ht="12.75" customHeight="1">
      <c r="D414" s="36"/>
      <c r="E414" s="36"/>
    </row>
    <row r="415" ht="12.75" customHeight="1">
      <c r="D415" s="36"/>
      <c r="E415" s="36"/>
    </row>
    <row r="416" ht="12.75" customHeight="1">
      <c r="D416" s="36"/>
      <c r="E416" s="36"/>
    </row>
    <row r="417" ht="12.75" customHeight="1">
      <c r="D417" s="36"/>
      <c r="E417" s="36"/>
    </row>
    <row r="418" ht="12.75" customHeight="1">
      <c r="D418" s="36"/>
      <c r="E418" s="36"/>
    </row>
    <row r="419" ht="12.75" customHeight="1">
      <c r="D419" s="36"/>
      <c r="E419" s="36"/>
    </row>
    <row r="420" ht="12.75" customHeight="1">
      <c r="D420" s="36"/>
      <c r="E420" s="36"/>
    </row>
    <row r="421" ht="12.75" customHeight="1">
      <c r="D421" s="36"/>
      <c r="E421" s="36"/>
    </row>
    <row r="422" ht="12.75" customHeight="1">
      <c r="D422" s="36"/>
      <c r="E422" s="36"/>
    </row>
    <row r="423" ht="12.75" customHeight="1">
      <c r="D423" s="36"/>
      <c r="E423" s="36"/>
    </row>
    <row r="424" ht="12.75" customHeight="1">
      <c r="D424" s="36"/>
      <c r="E424" s="36"/>
    </row>
    <row r="425" ht="12.75" customHeight="1">
      <c r="D425" s="36"/>
      <c r="E425" s="36"/>
    </row>
    <row r="426" ht="12.75" customHeight="1">
      <c r="D426" s="36"/>
      <c r="E426" s="36"/>
    </row>
    <row r="427" ht="12.75" customHeight="1">
      <c r="D427" s="36"/>
      <c r="E427" s="36"/>
    </row>
    <row r="428" ht="12.75" customHeight="1">
      <c r="D428" s="36"/>
      <c r="E428" s="36"/>
    </row>
    <row r="429" ht="12.75" customHeight="1">
      <c r="D429" s="36"/>
      <c r="E429" s="36"/>
    </row>
    <row r="430" ht="12.75" customHeight="1">
      <c r="D430" s="36"/>
      <c r="E430" s="36"/>
    </row>
    <row r="431" ht="12.75" customHeight="1">
      <c r="D431" s="36"/>
      <c r="E431" s="36"/>
    </row>
    <row r="432" ht="12.75" customHeight="1">
      <c r="D432" s="36"/>
      <c r="E432" s="36"/>
    </row>
    <row r="433" ht="12.75" customHeight="1">
      <c r="D433" s="36"/>
      <c r="E433" s="36"/>
    </row>
    <row r="434" ht="12.75" customHeight="1">
      <c r="D434" s="36"/>
      <c r="E434" s="36"/>
    </row>
    <row r="435" ht="12.75" customHeight="1">
      <c r="D435" s="36"/>
      <c r="E435" s="36"/>
    </row>
    <row r="436" ht="12.75" customHeight="1">
      <c r="D436" s="36"/>
      <c r="E436" s="36"/>
    </row>
    <row r="437" ht="12.75" customHeight="1">
      <c r="D437" s="36"/>
      <c r="E437" s="36"/>
    </row>
    <row r="438" ht="12.75" customHeight="1">
      <c r="D438" s="36"/>
      <c r="E438" s="36"/>
    </row>
    <row r="439" ht="12.75" customHeight="1">
      <c r="D439" s="36"/>
      <c r="E439" s="36"/>
    </row>
    <row r="440" ht="12.75" customHeight="1">
      <c r="D440" s="36"/>
      <c r="E440" s="36"/>
    </row>
    <row r="441" ht="12.75" customHeight="1">
      <c r="D441" s="36"/>
      <c r="E441" s="36"/>
    </row>
    <row r="442" ht="12.75" customHeight="1">
      <c r="D442" s="36"/>
      <c r="E442" s="36"/>
    </row>
    <row r="443" ht="12.75" customHeight="1">
      <c r="D443" s="36"/>
      <c r="E443" s="36"/>
    </row>
    <row r="444" ht="12.75" customHeight="1">
      <c r="D444" s="36"/>
      <c r="E444" s="36"/>
    </row>
    <row r="445" ht="12.75" customHeight="1">
      <c r="D445" s="36"/>
      <c r="E445" s="36"/>
    </row>
    <row r="446" ht="12.75" customHeight="1">
      <c r="D446" s="36"/>
      <c r="E446" s="36"/>
    </row>
    <row r="447" ht="12.75" customHeight="1">
      <c r="D447" s="36"/>
      <c r="E447" s="36"/>
    </row>
    <row r="448" ht="12.75" customHeight="1">
      <c r="D448" s="36"/>
      <c r="E448" s="36"/>
    </row>
    <row r="449" ht="12.75" customHeight="1">
      <c r="D449" s="36"/>
      <c r="E449" s="36"/>
    </row>
    <row r="450" ht="12.75" customHeight="1">
      <c r="D450" s="36"/>
      <c r="E450" s="36"/>
    </row>
    <row r="451" ht="12.75" customHeight="1">
      <c r="D451" s="36"/>
      <c r="E451" s="36"/>
    </row>
    <row r="452" ht="12.75" customHeight="1">
      <c r="D452" s="36"/>
      <c r="E452" s="36"/>
    </row>
    <row r="453" ht="12.75" customHeight="1">
      <c r="D453" s="36"/>
      <c r="E453" s="36"/>
    </row>
    <row r="454" ht="12.75" customHeight="1">
      <c r="D454" s="36"/>
      <c r="E454" s="36"/>
    </row>
    <row r="455" ht="12.75" customHeight="1">
      <c r="D455" s="36"/>
      <c r="E455" s="36"/>
    </row>
    <row r="456" ht="12.75" customHeight="1">
      <c r="D456" s="36"/>
      <c r="E456" s="36"/>
    </row>
    <row r="457" ht="12.75" customHeight="1">
      <c r="D457" s="36"/>
      <c r="E457" s="36"/>
    </row>
    <row r="458" ht="12.75" customHeight="1">
      <c r="D458" s="36"/>
      <c r="E458" s="36"/>
    </row>
    <row r="459" ht="12.75" customHeight="1">
      <c r="D459" s="36"/>
      <c r="E459" s="36"/>
    </row>
    <row r="460" ht="12.75" customHeight="1">
      <c r="D460" s="36"/>
      <c r="E460" s="36"/>
    </row>
    <row r="461" ht="12.75" customHeight="1">
      <c r="D461" s="36"/>
      <c r="E461" s="36"/>
    </row>
    <row r="462" ht="12.75" customHeight="1">
      <c r="D462" s="36"/>
      <c r="E462" s="36"/>
    </row>
    <row r="463" ht="12.75" customHeight="1">
      <c r="D463" s="36"/>
      <c r="E463" s="36"/>
    </row>
    <row r="464" ht="12.75" customHeight="1">
      <c r="D464" s="36"/>
      <c r="E464" s="36"/>
    </row>
    <row r="465" ht="12.75" customHeight="1">
      <c r="D465" s="36"/>
      <c r="E465" s="36"/>
    </row>
    <row r="466" ht="12.75" customHeight="1">
      <c r="D466" s="36"/>
      <c r="E466" s="36"/>
    </row>
    <row r="467" ht="12.75" customHeight="1">
      <c r="D467" s="36"/>
      <c r="E467" s="36"/>
    </row>
    <row r="468" ht="12.75" customHeight="1">
      <c r="D468" s="36"/>
      <c r="E468" s="36"/>
    </row>
    <row r="469" ht="12.75" customHeight="1">
      <c r="D469" s="36"/>
      <c r="E469" s="36"/>
    </row>
    <row r="470" ht="12.75" customHeight="1">
      <c r="D470" s="36"/>
      <c r="E470" s="36"/>
    </row>
    <row r="471" ht="12.75" customHeight="1">
      <c r="D471" s="36"/>
      <c r="E471" s="36"/>
    </row>
    <row r="472" ht="12.75" customHeight="1">
      <c r="D472" s="36"/>
      <c r="E472" s="36"/>
    </row>
    <row r="473" ht="12.75" customHeight="1">
      <c r="D473" s="36"/>
      <c r="E473" s="36"/>
    </row>
    <row r="474" ht="12.75" customHeight="1">
      <c r="D474" s="36"/>
      <c r="E474" s="36"/>
    </row>
    <row r="475" ht="12.75" customHeight="1">
      <c r="D475" s="36"/>
      <c r="E475" s="36"/>
    </row>
    <row r="476" ht="12.75" customHeight="1">
      <c r="D476" s="36"/>
      <c r="E476" s="36"/>
    </row>
    <row r="477" ht="12.75" customHeight="1">
      <c r="D477" s="36"/>
      <c r="E477" s="36"/>
    </row>
    <row r="478" ht="12.75" customHeight="1">
      <c r="D478" s="36"/>
      <c r="E478" s="36"/>
    </row>
    <row r="479" ht="12.75" customHeight="1">
      <c r="D479" s="36"/>
      <c r="E479" s="36"/>
    </row>
    <row r="480" ht="12.75" customHeight="1">
      <c r="D480" s="36"/>
      <c r="E480" s="36"/>
    </row>
    <row r="481" ht="12.75" customHeight="1">
      <c r="D481" s="36"/>
      <c r="E481" s="36"/>
    </row>
    <row r="482" ht="12.75" customHeight="1">
      <c r="D482" s="36"/>
      <c r="E482" s="36"/>
    </row>
    <row r="483" ht="12.75" customHeight="1">
      <c r="D483" s="36"/>
      <c r="E483" s="36"/>
    </row>
    <row r="484" ht="12.75" customHeight="1">
      <c r="D484" s="36"/>
      <c r="E484" s="36"/>
    </row>
    <row r="485" ht="12.75" customHeight="1">
      <c r="D485" s="36"/>
      <c r="E485" s="36"/>
    </row>
    <row r="486" ht="12.75" customHeight="1">
      <c r="D486" s="36"/>
      <c r="E486" s="36"/>
    </row>
    <row r="487" ht="12.75" customHeight="1">
      <c r="D487" s="36"/>
      <c r="E487" s="36"/>
    </row>
    <row r="488" ht="12.75" customHeight="1">
      <c r="D488" s="36"/>
      <c r="E488" s="36"/>
    </row>
    <row r="489" ht="12.75" customHeight="1">
      <c r="D489" s="36"/>
      <c r="E489" s="36"/>
    </row>
    <row r="490" ht="12.75" customHeight="1">
      <c r="D490" s="36"/>
      <c r="E490" s="36"/>
    </row>
    <row r="491" ht="12.75" customHeight="1">
      <c r="D491" s="36"/>
      <c r="E491" s="36"/>
    </row>
    <row r="492" ht="12.75" customHeight="1">
      <c r="D492" s="36"/>
      <c r="E492" s="36"/>
    </row>
    <row r="493" ht="12.75" customHeight="1">
      <c r="D493" s="36"/>
      <c r="E493" s="36"/>
    </row>
    <row r="494" ht="12.75" customHeight="1">
      <c r="D494" s="36"/>
      <c r="E494" s="36"/>
    </row>
    <row r="495" ht="12.75" customHeight="1">
      <c r="D495" s="36"/>
      <c r="E495" s="36"/>
    </row>
    <row r="496" ht="12.75" customHeight="1">
      <c r="D496" s="36"/>
      <c r="E496" s="36"/>
    </row>
    <row r="497" ht="12.75" customHeight="1">
      <c r="D497" s="36"/>
      <c r="E497" s="36"/>
    </row>
    <row r="498" ht="12.75" customHeight="1">
      <c r="D498" s="36"/>
      <c r="E498" s="36"/>
    </row>
    <row r="499" ht="12.75" customHeight="1">
      <c r="D499" s="36"/>
      <c r="E499" s="36"/>
    </row>
    <row r="500" ht="12.75" customHeight="1">
      <c r="D500" s="36"/>
      <c r="E500" s="36"/>
    </row>
    <row r="501" ht="12.75" customHeight="1">
      <c r="D501" s="36"/>
      <c r="E501" s="36"/>
    </row>
    <row r="502" ht="12.75" customHeight="1">
      <c r="D502" s="36"/>
      <c r="E502" s="36"/>
    </row>
    <row r="503" ht="12.75" customHeight="1">
      <c r="D503" s="36"/>
      <c r="E503" s="36"/>
    </row>
    <row r="504" ht="12.75" customHeight="1">
      <c r="D504" s="36"/>
      <c r="E504" s="36"/>
    </row>
    <row r="505" ht="12.75" customHeight="1">
      <c r="D505" s="36"/>
      <c r="E505" s="36"/>
    </row>
    <row r="506" ht="12.75" customHeight="1">
      <c r="D506" s="36"/>
      <c r="E506" s="36"/>
    </row>
    <row r="507" ht="12.75" customHeight="1">
      <c r="D507" s="36"/>
      <c r="E507" s="36"/>
    </row>
    <row r="508" ht="12.75" customHeight="1">
      <c r="D508" s="36"/>
      <c r="E508" s="36"/>
    </row>
    <row r="509" ht="12.75" customHeight="1">
      <c r="D509" s="36"/>
      <c r="E509" s="36"/>
    </row>
    <row r="510" ht="12.75" customHeight="1">
      <c r="D510" s="36"/>
      <c r="E510" s="36"/>
    </row>
    <row r="511" ht="12.75" customHeight="1">
      <c r="D511" s="36"/>
      <c r="E511" s="36"/>
    </row>
    <row r="512" ht="12.75" customHeight="1">
      <c r="D512" s="36"/>
      <c r="E512" s="36"/>
    </row>
    <row r="513" ht="12.75" customHeight="1">
      <c r="D513" s="36"/>
      <c r="E513" s="36"/>
    </row>
    <row r="514" ht="12.75" customHeight="1">
      <c r="D514" s="36"/>
      <c r="E514" s="36"/>
    </row>
    <row r="515" ht="12.75" customHeight="1">
      <c r="D515" s="36"/>
      <c r="E515" s="36"/>
    </row>
    <row r="516" ht="12.75" customHeight="1">
      <c r="D516" s="36"/>
      <c r="E516" s="36"/>
    </row>
    <row r="517" ht="12.75" customHeight="1">
      <c r="D517" s="36"/>
      <c r="E517" s="36"/>
    </row>
    <row r="518" ht="12.75" customHeight="1">
      <c r="D518" s="36"/>
      <c r="E518" s="36"/>
    </row>
    <row r="519" ht="12.75" customHeight="1">
      <c r="D519" s="36"/>
      <c r="E519" s="36"/>
    </row>
    <row r="520" ht="12.75" customHeight="1">
      <c r="D520" s="36"/>
      <c r="E520" s="36"/>
    </row>
    <row r="521" ht="12.75" customHeight="1">
      <c r="D521" s="36"/>
      <c r="E521" s="36"/>
    </row>
    <row r="522" ht="12.75" customHeight="1">
      <c r="D522" s="36"/>
      <c r="E522" s="36"/>
    </row>
    <row r="523" ht="12.75" customHeight="1">
      <c r="D523" s="36"/>
      <c r="E523" s="36"/>
    </row>
    <row r="524" ht="12.75" customHeight="1">
      <c r="D524" s="36"/>
      <c r="E524" s="36"/>
    </row>
    <row r="525" ht="12.75" customHeight="1">
      <c r="D525" s="36"/>
      <c r="E525" s="36"/>
    </row>
    <row r="526" ht="12.75" customHeight="1">
      <c r="D526" s="36"/>
      <c r="E526" s="36"/>
    </row>
    <row r="527" ht="12.75" customHeight="1">
      <c r="D527" s="36"/>
      <c r="E527" s="36"/>
    </row>
    <row r="528" ht="12.75" customHeight="1">
      <c r="D528" s="36"/>
      <c r="E528" s="36"/>
    </row>
    <row r="529" ht="12.75" customHeight="1">
      <c r="D529" s="36"/>
      <c r="E529" s="36"/>
    </row>
    <row r="530" ht="12.75" customHeight="1">
      <c r="D530" s="36"/>
      <c r="E530" s="36"/>
    </row>
    <row r="531" ht="12.75" customHeight="1">
      <c r="D531" s="36"/>
      <c r="E531" s="36"/>
    </row>
    <row r="532" ht="12.75" customHeight="1">
      <c r="D532" s="36"/>
      <c r="E532" s="36"/>
    </row>
    <row r="533" ht="12.75" customHeight="1">
      <c r="D533" s="36"/>
      <c r="E533" s="36"/>
    </row>
    <row r="534" ht="12.75" customHeight="1">
      <c r="D534" s="36"/>
      <c r="E534" s="36"/>
    </row>
    <row r="535" ht="12.75" customHeight="1">
      <c r="D535" s="36"/>
      <c r="E535" s="36"/>
    </row>
    <row r="536" ht="12.75" customHeight="1">
      <c r="D536" s="36"/>
      <c r="E536" s="36"/>
    </row>
    <row r="537" ht="12.75" customHeight="1">
      <c r="D537" s="36"/>
      <c r="E537" s="36"/>
    </row>
    <row r="538" ht="12.75" customHeight="1">
      <c r="D538" s="36"/>
      <c r="E538" s="36"/>
    </row>
    <row r="539" ht="12.75" customHeight="1">
      <c r="D539" s="36"/>
      <c r="E539" s="36"/>
    </row>
    <row r="540" ht="12.75" customHeight="1">
      <c r="D540" s="36"/>
      <c r="E540" s="36"/>
    </row>
    <row r="541" ht="12.75" customHeight="1">
      <c r="D541" s="36"/>
      <c r="E541" s="36"/>
    </row>
    <row r="542" ht="12.75" customHeight="1">
      <c r="D542" s="36"/>
      <c r="E542" s="36"/>
    </row>
    <row r="543" ht="12.75" customHeight="1">
      <c r="D543" s="36"/>
      <c r="E543" s="36"/>
    </row>
    <row r="544" ht="12.75" customHeight="1">
      <c r="D544" s="36"/>
      <c r="E544" s="36"/>
    </row>
    <row r="545" ht="12.75" customHeight="1">
      <c r="D545" s="36"/>
      <c r="E545" s="36"/>
    </row>
    <row r="546" ht="12.75" customHeight="1">
      <c r="D546" s="36"/>
      <c r="E546" s="36"/>
    </row>
    <row r="547" ht="12.75" customHeight="1">
      <c r="D547" s="36"/>
      <c r="E547" s="36"/>
    </row>
    <row r="548" ht="12.75" customHeight="1">
      <c r="D548" s="36"/>
      <c r="E548" s="36"/>
    </row>
    <row r="549" ht="12.75" customHeight="1">
      <c r="D549" s="36"/>
      <c r="E549" s="36"/>
    </row>
    <row r="550" ht="12.75" customHeight="1">
      <c r="D550" s="36"/>
      <c r="E550" s="36"/>
    </row>
    <row r="551" ht="12.75" customHeight="1">
      <c r="D551" s="36"/>
      <c r="E551" s="36"/>
    </row>
    <row r="552" ht="12.75" customHeight="1">
      <c r="D552" s="36"/>
      <c r="E552" s="36"/>
    </row>
    <row r="553" ht="12.75" customHeight="1">
      <c r="D553" s="36"/>
      <c r="E553" s="36"/>
    </row>
    <row r="554" ht="12.75" customHeight="1">
      <c r="D554" s="36"/>
      <c r="E554" s="36"/>
    </row>
    <row r="555" ht="12.75" customHeight="1">
      <c r="D555" s="36"/>
      <c r="E555" s="36"/>
    </row>
    <row r="556" ht="12.75" customHeight="1">
      <c r="D556" s="36"/>
      <c r="E556" s="36"/>
    </row>
    <row r="557" ht="12.75" customHeight="1">
      <c r="D557" s="36"/>
      <c r="E557" s="36"/>
    </row>
    <row r="558" ht="12.75" customHeight="1">
      <c r="D558" s="36"/>
      <c r="E558" s="36"/>
    </row>
    <row r="559" ht="12.75" customHeight="1">
      <c r="D559" s="36"/>
      <c r="E559" s="36"/>
    </row>
    <row r="560" ht="12.75" customHeight="1">
      <c r="D560" s="36"/>
      <c r="E560" s="36"/>
    </row>
    <row r="561" ht="12.75" customHeight="1">
      <c r="D561" s="36"/>
      <c r="E561" s="36"/>
    </row>
    <row r="562" ht="12.75" customHeight="1">
      <c r="D562" s="36"/>
      <c r="E562" s="36"/>
    </row>
    <row r="563" ht="12.75" customHeight="1">
      <c r="D563" s="36"/>
      <c r="E563" s="36"/>
    </row>
    <row r="564" ht="12.75" customHeight="1">
      <c r="D564" s="36"/>
      <c r="E564" s="36"/>
    </row>
    <row r="565" ht="12.75" customHeight="1">
      <c r="D565" s="36"/>
      <c r="E565" s="36"/>
    </row>
    <row r="566" ht="12.75" customHeight="1">
      <c r="D566" s="36"/>
      <c r="E566" s="36"/>
    </row>
    <row r="567" ht="12.75" customHeight="1">
      <c r="D567" s="36"/>
      <c r="E567" s="36"/>
    </row>
    <row r="568" ht="12.75" customHeight="1">
      <c r="D568" s="36"/>
      <c r="E568" s="36"/>
    </row>
    <row r="569" ht="12.75" customHeight="1">
      <c r="D569" s="36"/>
      <c r="E569" s="36"/>
    </row>
    <row r="570" ht="12.75" customHeight="1">
      <c r="D570" s="36"/>
      <c r="E570" s="36"/>
    </row>
    <row r="571" ht="12.75" customHeight="1">
      <c r="D571" s="36"/>
      <c r="E571" s="36"/>
    </row>
    <row r="572" ht="12.75" customHeight="1">
      <c r="D572" s="36"/>
      <c r="E572" s="36"/>
    </row>
    <row r="573" ht="12.75" customHeight="1">
      <c r="D573" s="36"/>
      <c r="E573" s="36"/>
    </row>
    <row r="574" ht="12.75" customHeight="1">
      <c r="D574" s="36"/>
      <c r="E574" s="36"/>
    </row>
    <row r="575" ht="12.75" customHeight="1">
      <c r="D575" s="36"/>
      <c r="E575" s="36"/>
    </row>
    <row r="576" ht="12.75" customHeight="1">
      <c r="D576" s="36"/>
      <c r="E576" s="36"/>
    </row>
    <row r="577" ht="12.75" customHeight="1">
      <c r="D577" s="36"/>
      <c r="E577" s="36"/>
    </row>
    <row r="578" ht="12.75" customHeight="1">
      <c r="D578" s="36"/>
      <c r="E578" s="36"/>
    </row>
    <row r="579" ht="12.75" customHeight="1">
      <c r="D579" s="36"/>
      <c r="E579" s="36"/>
    </row>
    <row r="580" ht="12.75" customHeight="1">
      <c r="D580" s="36"/>
      <c r="E580" s="36"/>
    </row>
    <row r="581" ht="12.75" customHeight="1">
      <c r="D581" s="36"/>
      <c r="E581" s="36"/>
    </row>
    <row r="582" ht="12.75" customHeight="1">
      <c r="D582" s="36"/>
      <c r="E582" s="36"/>
    </row>
    <row r="583" ht="12.75" customHeight="1">
      <c r="D583" s="36"/>
      <c r="E583" s="36"/>
    </row>
    <row r="584" ht="12.75" customHeight="1">
      <c r="D584" s="36"/>
      <c r="E584" s="36"/>
    </row>
    <row r="585" ht="12.75" customHeight="1">
      <c r="D585" s="36"/>
      <c r="E585" s="36"/>
    </row>
    <row r="586" ht="12.75" customHeight="1">
      <c r="D586" s="36"/>
      <c r="E586" s="36"/>
    </row>
    <row r="587" ht="12.75" customHeight="1">
      <c r="D587" s="36"/>
      <c r="E587" s="36"/>
    </row>
    <row r="588" ht="12.75" customHeight="1">
      <c r="D588" s="36"/>
      <c r="E588" s="36"/>
    </row>
    <row r="589" ht="12.75" customHeight="1">
      <c r="D589" s="36"/>
      <c r="E589" s="36"/>
    </row>
    <row r="590" ht="12.75" customHeight="1">
      <c r="D590" s="36"/>
      <c r="E590" s="36"/>
    </row>
    <row r="591" ht="12.75" customHeight="1">
      <c r="D591" s="36"/>
      <c r="E591" s="36"/>
    </row>
    <row r="592" ht="12.75" customHeight="1">
      <c r="D592" s="36"/>
      <c r="E592" s="36"/>
    </row>
    <row r="593" ht="12.75" customHeight="1">
      <c r="D593" s="36"/>
      <c r="E593" s="36"/>
    </row>
    <row r="594" ht="12.75" customHeight="1">
      <c r="D594" s="36"/>
      <c r="E594" s="36"/>
    </row>
    <row r="595" ht="12.75" customHeight="1">
      <c r="D595" s="36"/>
      <c r="E595" s="36"/>
    </row>
    <row r="596" ht="12.75" customHeight="1">
      <c r="D596" s="36"/>
      <c r="E596" s="36"/>
    </row>
    <row r="597" ht="12.75" customHeight="1">
      <c r="D597" s="36"/>
      <c r="E597" s="36"/>
    </row>
    <row r="598" ht="12.75" customHeight="1">
      <c r="D598" s="36"/>
      <c r="E598" s="36"/>
    </row>
    <row r="599" ht="12.75" customHeight="1">
      <c r="D599" s="36"/>
      <c r="E599" s="36"/>
    </row>
    <row r="600" ht="12.75" customHeight="1">
      <c r="D600" s="36"/>
      <c r="E600" s="36"/>
    </row>
    <row r="601" ht="12.75" customHeight="1">
      <c r="D601" s="36"/>
      <c r="E601" s="36"/>
    </row>
    <row r="602" ht="12.75" customHeight="1">
      <c r="D602" s="36"/>
      <c r="E602" s="36"/>
    </row>
    <row r="603" ht="12.75" customHeight="1">
      <c r="D603" s="36"/>
      <c r="E603" s="36"/>
    </row>
    <row r="604" ht="12.75" customHeight="1">
      <c r="D604" s="36"/>
      <c r="E604" s="36"/>
    </row>
    <row r="605" ht="12.75" customHeight="1">
      <c r="D605" s="36"/>
      <c r="E605" s="36"/>
    </row>
    <row r="606" ht="12.75" customHeight="1">
      <c r="D606" s="36"/>
      <c r="E606" s="36"/>
    </row>
    <row r="607" ht="12.75" customHeight="1">
      <c r="D607" s="36"/>
      <c r="E607" s="36"/>
    </row>
    <row r="608" ht="12.75" customHeight="1">
      <c r="D608" s="36"/>
      <c r="E608" s="36"/>
    </row>
    <row r="609" ht="12.75" customHeight="1">
      <c r="D609" s="36"/>
      <c r="E609" s="36"/>
    </row>
    <row r="610" ht="12.75" customHeight="1">
      <c r="D610" s="36"/>
      <c r="E610" s="36"/>
    </row>
    <row r="611" ht="12.75" customHeight="1">
      <c r="D611" s="36"/>
      <c r="E611" s="36"/>
    </row>
    <row r="612" ht="12.75" customHeight="1">
      <c r="D612" s="36"/>
      <c r="E612" s="36"/>
    </row>
    <row r="613" ht="12.75" customHeight="1">
      <c r="D613" s="36"/>
      <c r="E613" s="36"/>
    </row>
    <row r="614" ht="12.75" customHeight="1">
      <c r="D614" s="36"/>
      <c r="E614" s="36"/>
    </row>
    <row r="615" ht="12.75" customHeight="1">
      <c r="D615" s="36"/>
      <c r="E615" s="36"/>
    </row>
    <row r="616" ht="12.75" customHeight="1">
      <c r="D616" s="36"/>
      <c r="E616" s="36"/>
    </row>
    <row r="617" ht="12.75" customHeight="1">
      <c r="D617" s="36"/>
      <c r="E617" s="36"/>
    </row>
    <row r="618" ht="12.75" customHeight="1">
      <c r="D618" s="36"/>
      <c r="E618" s="36"/>
    </row>
    <row r="619" ht="12.75" customHeight="1">
      <c r="D619" s="36"/>
      <c r="E619" s="36"/>
    </row>
    <row r="620" ht="12.75" customHeight="1">
      <c r="D620" s="36"/>
      <c r="E620" s="36"/>
    </row>
    <row r="621" ht="12.75" customHeight="1">
      <c r="D621" s="36"/>
      <c r="E621" s="36"/>
    </row>
    <row r="622" ht="12.75" customHeight="1">
      <c r="D622" s="36"/>
      <c r="E622" s="36"/>
    </row>
    <row r="623" ht="12.75" customHeight="1">
      <c r="D623" s="36"/>
      <c r="E623" s="36"/>
    </row>
    <row r="624" ht="12.75" customHeight="1">
      <c r="D624" s="36"/>
      <c r="E624" s="36"/>
    </row>
    <row r="625" ht="12.75" customHeight="1">
      <c r="D625" s="36"/>
      <c r="E625" s="36"/>
    </row>
    <row r="626" ht="12.75" customHeight="1">
      <c r="D626" s="36"/>
      <c r="E626" s="36"/>
    </row>
    <row r="627" ht="12.75" customHeight="1">
      <c r="D627" s="36"/>
      <c r="E627" s="36"/>
    </row>
    <row r="628" ht="12.75" customHeight="1">
      <c r="D628" s="36"/>
      <c r="E628" s="36"/>
    </row>
    <row r="629" ht="12.75" customHeight="1">
      <c r="D629" s="36"/>
      <c r="E629" s="36"/>
    </row>
    <row r="630" ht="12.75" customHeight="1">
      <c r="D630" s="36"/>
      <c r="E630" s="36"/>
    </row>
    <row r="631" ht="12.75" customHeight="1">
      <c r="D631" s="36"/>
      <c r="E631" s="36"/>
    </row>
    <row r="632" ht="12.75" customHeight="1">
      <c r="D632" s="36"/>
      <c r="E632" s="36"/>
    </row>
    <row r="633" ht="12.75" customHeight="1">
      <c r="D633" s="36"/>
      <c r="E633" s="36"/>
    </row>
    <row r="634" ht="12.75" customHeight="1">
      <c r="D634" s="36"/>
      <c r="E634" s="36"/>
    </row>
    <row r="635" ht="12.75" customHeight="1">
      <c r="D635" s="36"/>
      <c r="E635" s="36"/>
    </row>
    <row r="636" ht="12.75" customHeight="1">
      <c r="D636" s="36"/>
      <c r="E636" s="36"/>
    </row>
    <row r="637" ht="12.75" customHeight="1">
      <c r="D637" s="36"/>
      <c r="E637" s="36"/>
    </row>
    <row r="638" ht="12.75" customHeight="1">
      <c r="D638" s="36"/>
      <c r="E638" s="36"/>
    </row>
    <row r="639" ht="12.75" customHeight="1">
      <c r="D639" s="36"/>
      <c r="E639" s="36"/>
    </row>
    <row r="640" ht="12.75" customHeight="1">
      <c r="D640" s="36"/>
      <c r="E640" s="36"/>
    </row>
    <row r="641" ht="12.75" customHeight="1">
      <c r="D641" s="36"/>
      <c r="E641" s="36"/>
    </row>
    <row r="642" ht="12.75" customHeight="1">
      <c r="D642" s="36"/>
      <c r="E642" s="36"/>
    </row>
    <row r="643" ht="12.75" customHeight="1">
      <c r="D643" s="36"/>
      <c r="E643" s="36"/>
    </row>
    <row r="644" ht="12.75" customHeight="1">
      <c r="D644" s="36"/>
      <c r="E644" s="36"/>
    </row>
    <row r="645" ht="12.75" customHeight="1">
      <c r="D645" s="36"/>
      <c r="E645" s="36"/>
    </row>
    <row r="646" ht="12.75" customHeight="1">
      <c r="D646" s="36"/>
      <c r="E646" s="36"/>
    </row>
    <row r="647" ht="12.75" customHeight="1">
      <c r="D647" s="36"/>
      <c r="E647" s="36"/>
    </row>
    <row r="648" ht="12.75" customHeight="1">
      <c r="D648" s="36"/>
      <c r="E648" s="36"/>
    </row>
    <row r="649" ht="12.75" customHeight="1">
      <c r="D649" s="36"/>
      <c r="E649" s="36"/>
    </row>
    <row r="650" ht="12.75" customHeight="1">
      <c r="D650" s="36"/>
      <c r="E650" s="36"/>
    </row>
    <row r="651" ht="12.75" customHeight="1">
      <c r="D651" s="36"/>
      <c r="E651" s="36"/>
    </row>
    <row r="652" ht="12.75" customHeight="1">
      <c r="D652" s="36"/>
      <c r="E652" s="36"/>
    </row>
    <row r="653" ht="12.75" customHeight="1">
      <c r="D653" s="36"/>
      <c r="E653" s="36"/>
    </row>
    <row r="654" ht="12.75" customHeight="1">
      <c r="D654" s="36"/>
      <c r="E654" s="36"/>
    </row>
    <row r="655" ht="12.75" customHeight="1">
      <c r="D655" s="36"/>
      <c r="E655" s="36"/>
    </row>
    <row r="656" ht="12.75" customHeight="1">
      <c r="D656" s="36"/>
      <c r="E656" s="36"/>
    </row>
    <row r="657" ht="12.75" customHeight="1">
      <c r="D657" s="36"/>
      <c r="E657" s="36"/>
    </row>
    <row r="658" ht="12.75" customHeight="1">
      <c r="D658" s="36"/>
      <c r="E658" s="36"/>
    </row>
    <row r="659" ht="12.75" customHeight="1">
      <c r="D659" s="36"/>
      <c r="E659" s="36"/>
    </row>
    <row r="660" ht="12.75" customHeight="1">
      <c r="D660" s="36"/>
      <c r="E660" s="36"/>
    </row>
    <row r="661" ht="12.75" customHeight="1">
      <c r="D661" s="36"/>
      <c r="E661" s="36"/>
    </row>
    <row r="662" ht="12.75" customHeight="1">
      <c r="D662" s="36"/>
      <c r="E662" s="36"/>
    </row>
    <row r="663" ht="12.75" customHeight="1">
      <c r="D663" s="36"/>
      <c r="E663" s="36"/>
    </row>
    <row r="664" ht="12.75" customHeight="1">
      <c r="D664" s="36"/>
      <c r="E664" s="36"/>
    </row>
    <row r="665" ht="12.75" customHeight="1">
      <c r="D665" s="36"/>
      <c r="E665" s="36"/>
    </row>
    <row r="666" ht="12.75" customHeight="1">
      <c r="D666" s="36"/>
      <c r="E666" s="36"/>
    </row>
    <row r="667" ht="12.75" customHeight="1">
      <c r="D667" s="36"/>
      <c r="E667" s="36"/>
    </row>
    <row r="668" ht="12.75" customHeight="1">
      <c r="D668" s="36"/>
      <c r="E668" s="36"/>
    </row>
    <row r="669" ht="12.75" customHeight="1">
      <c r="D669" s="36"/>
      <c r="E669" s="36"/>
    </row>
    <row r="670" ht="12.75" customHeight="1">
      <c r="D670" s="36"/>
      <c r="E670" s="36"/>
    </row>
    <row r="671" ht="12.75" customHeight="1">
      <c r="D671" s="36"/>
      <c r="E671" s="36"/>
    </row>
    <row r="672" ht="12.75" customHeight="1">
      <c r="D672" s="36"/>
      <c r="E672" s="36"/>
    </row>
    <row r="673" ht="12.75" customHeight="1">
      <c r="D673" s="36"/>
      <c r="E673" s="36"/>
    </row>
    <row r="674" ht="12.75" customHeight="1">
      <c r="D674" s="36"/>
      <c r="E674" s="36"/>
    </row>
    <row r="675" ht="12.75" customHeight="1">
      <c r="D675" s="36"/>
      <c r="E675" s="36"/>
    </row>
    <row r="676" ht="12.75" customHeight="1">
      <c r="D676" s="36"/>
      <c r="E676" s="36"/>
    </row>
    <row r="677" ht="12.75" customHeight="1">
      <c r="D677" s="36"/>
      <c r="E677" s="36"/>
    </row>
    <row r="678" ht="12.75" customHeight="1">
      <c r="D678" s="36"/>
      <c r="E678" s="36"/>
    </row>
    <row r="679" ht="12.75" customHeight="1">
      <c r="D679" s="36"/>
      <c r="E679" s="36"/>
    </row>
    <row r="680" ht="12.75" customHeight="1">
      <c r="D680" s="36"/>
      <c r="E680" s="36"/>
    </row>
    <row r="681" ht="12.75" customHeight="1">
      <c r="D681" s="36"/>
      <c r="E681" s="36"/>
    </row>
    <row r="682" ht="12.75" customHeight="1">
      <c r="D682" s="36"/>
      <c r="E682" s="36"/>
    </row>
    <row r="683" ht="12.75" customHeight="1">
      <c r="D683" s="36"/>
      <c r="E683" s="36"/>
    </row>
    <row r="684" ht="12.75" customHeight="1">
      <c r="D684" s="36"/>
      <c r="E684" s="36"/>
    </row>
    <row r="685" ht="12.75" customHeight="1">
      <c r="D685" s="36"/>
      <c r="E685" s="36"/>
    </row>
    <row r="686" ht="12.75" customHeight="1">
      <c r="D686" s="36"/>
      <c r="E686" s="36"/>
    </row>
    <row r="687" ht="12.75" customHeight="1">
      <c r="D687" s="36"/>
      <c r="E687" s="36"/>
    </row>
    <row r="688" ht="12.75" customHeight="1">
      <c r="D688" s="36"/>
      <c r="E688" s="36"/>
    </row>
    <row r="689" ht="12.75" customHeight="1">
      <c r="D689" s="36"/>
      <c r="E689" s="36"/>
    </row>
    <row r="690" ht="12.75" customHeight="1">
      <c r="D690" s="36"/>
      <c r="E690" s="36"/>
    </row>
    <row r="691" ht="12.75" customHeight="1">
      <c r="D691" s="36"/>
      <c r="E691" s="36"/>
    </row>
    <row r="692" ht="12.75" customHeight="1">
      <c r="D692" s="36"/>
      <c r="E692" s="36"/>
    </row>
    <row r="693" ht="12.75" customHeight="1">
      <c r="D693" s="36"/>
      <c r="E693" s="36"/>
    </row>
    <row r="694" ht="12.75" customHeight="1">
      <c r="D694" s="36"/>
      <c r="E694" s="36"/>
    </row>
    <row r="695" ht="12.75" customHeight="1">
      <c r="D695" s="36"/>
      <c r="E695" s="36"/>
    </row>
    <row r="696" ht="12.75" customHeight="1">
      <c r="D696" s="36"/>
      <c r="E696" s="36"/>
    </row>
    <row r="697" ht="12.75" customHeight="1">
      <c r="D697" s="36"/>
      <c r="E697" s="36"/>
    </row>
    <row r="698" ht="12.75" customHeight="1">
      <c r="D698" s="36"/>
      <c r="E698" s="36"/>
    </row>
    <row r="699" ht="12.75" customHeight="1">
      <c r="D699" s="36"/>
      <c r="E699" s="36"/>
    </row>
    <row r="700" ht="12.75" customHeight="1">
      <c r="D700" s="36"/>
      <c r="E700" s="36"/>
    </row>
    <row r="701" ht="12.75" customHeight="1">
      <c r="D701" s="36"/>
      <c r="E701" s="36"/>
    </row>
    <row r="702" ht="12.75" customHeight="1">
      <c r="D702" s="36"/>
      <c r="E702" s="36"/>
    </row>
    <row r="703" ht="12.75" customHeight="1">
      <c r="D703" s="36"/>
      <c r="E703" s="36"/>
    </row>
    <row r="704" ht="12.75" customHeight="1">
      <c r="D704" s="36"/>
      <c r="E704" s="36"/>
    </row>
    <row r="705" ht="12.75" customHeight="1">
      <c r="D705" s="36"/>
      <c r="E705" s="36"/>
    </row>
    <row r="706" ht="12.75" customHeight="1">
      <c r="D706" s="36"/>
      <c r="E706" s="36"/>
    </row>
    <row r="707" ht="12.75" customHeight="1">
      <c r="D707" s="36"/>
      <c r="E707" s="36"/>
    </row>
    <row r="708" ht="12.75" customHeight="1">
      <c r="D708" s="36"/>
      <c r="E708" s="36"/>
    </row>
    <row r="709" ht="12.75" customHeight="1">
      <c r="D709" s="36"/>
      <c r="E709" s="36"/>
    </row>
    <row r="710" ht="12.75" customHeight="1">
      <c r="D710" s="36"/>
      <c r="E710" s="36"/>
    </row>
    <row r="711" ht="12.75" customHeight="1">
      <c r="D711" s="36"/>
      <c r="E711" s="36"/>
    </row>
    <row r="712" ht="12.75" customHeight="1">
      <c r="D712" s="36"/>
      <c r="E712" s="36"/>
    </row>
    <row r="713" ht="12.75" customHeight="1">
      <c r="D713" s="36"/>
      <c r="E713" s="36"/>
    </row>
    <row r="714" ht="12.75" customHeight="1">
      <c r="D714" s="36"/>
      <c r="E714" s="36"/>
    </row>
    <row r="715" ht="12.75" customHeight="1">
      <c r="D715" s="36"/>
      <c r="E715" s="36"/>
    </row>
    <row r="716" ht="12.75" customHeight="1">
      <c r="D716" s="36"/>
      <c r="E716" s="36"/>
    </row>
    <row r="717" ht="12.75" customHeight="1">
      <c r="D717" s="36"/>
      <c r="E717" s="36"/>
    </row>
    <row r="718" ht="12.75" customHeight="1">
      <c r="D718" s="36"/>
      <c r="E718" s="36"/>
    </row>
    <row r="719" ht="12.75" customHeight="1">
      <c r="D719" s="36"/>
      <c r="E719" s="36"/>
    </row>
    <row r="720" ht="12.75" customHeight="1">
      <c r="D720" s="36"/>
      <c r="E720" s="36"/>
    </row>
    <row r="721" ht="12.75" customHeight="1">
      <c r="D721" s="36"/>
      <c r="E721" s="36"/>
    </row>
    <row r="722" ht="12.75" customHeight="1">
      <c r="D722" s="36"/>
      <c r="E722" s="36"/>
    </row>
    <row r="723" ht="12.75" customHeight="1">
      <c r="D723" s="36"/>
      <c r="E723" s="36"/>
    </row>
    <row r="724" ht="12.75" customHeight="1">
      <c r="D724" s="36"/>
      <c r="E724" s="36"/>
    </row>
    <row r="725" ht="12.75" customHeight="1">
      <c r="D725" s="36"/>
      <c r="E725" s="36"/>
    </row>
    <row r="726" ht="12.75" customHeight="1">
      <c r="D726" s="36"/>
      <c r="E726" s="36"/>
    </row>
    <row r="727" ht="12.75" customHeight="1">
      <c r="D727" s="36"/>
      <c r="E727" s="36"/>
    </row>
    <row r="728" ht="12.75" customHeight="1">
      <c r="D728" s="36"/>
      <c r="E728" s="36"/>
    </row>
    <row r="729" ht="12.75" customHeight="1">
      <c r="D729" s="36"/>
      <c r="E729" s="36"/>
    </row>
    <row r="730" ht="12.75" customHeight="1">
      <c r="D730" s="36"/>
      <c r="E730" s="36"/>
    </row>
    <row r="731" ht="12.75" customHeight="1">
      <c r="D731" s="36"/>
      <c r="E731" s="36"/>
    </row>
    <row r="732" ht="12.75" customHeight="1">
      <c r="D732" s="36"/>
      <c r="E732" s="36"/>
    </row>
    <row r="733" ht="12.75" customHeight="1">
      <c r="D733" s="36"/>
      <c r="E733" s="36"/>
    </row>
    <row r="734" ht="12.75" customHeight="1">
      <c r="D734" s="36"/>
      <c r="E734" s="36"/>
    </row>
    <row r="735" ht="12.75" customHeight="1">
      <c r="D735" s="36"/>
      <c r="E735" s="36"/>
    </row>
    <row r="736" ht="12.75" customHeight="1">
      <c r="D736" s="36"/>
      <c r="E736" s="36"/>
    </row>
    <row r="737" ht="12.75" customHeight="1">
      <c r="D737" s="36"/>
      <c r="E737" s="36"/>
    </row>
    <row r="738" ht="12.75" customHeight="1">
      <c r="D738" s="36"/>
      <c r="E738" s="36"/>
    </row>
    <row r="739" ht="12.75" customHeight="1">
      <c r="D739" s="36"/>
      <c r="E739" s="36"/>
    </row>
    <row r="740" ht="12.75" customHeight="1">
      <c r="D740" s="36"/>
      <c r="E740" s="36"/>
    </row>
    <row r="741" ht="12.75" customHeight="1">
      <c r="D741" s="36"/>
      <c r="E741" s="36"/>
    </row>
    <row r="742" ht="12.75" customHeight="1">
      <c r="D742" s="36"/>
      <c r="E742" s="36"/>
    </row>
    <row r="743" ht="12.75" customHeight="1">
      <c r="D743" s="36"/>
      <c r="E743" s="36"/>
    </row>
    <row r="744" ht="12.75" customHeight="1">
      <c r="D744" s="36"/>
      <c r="E744" s="36"/>
    </row>
    <row r="745" ht="12.75" customHeight="1">
      <c r="D745" s="36"/>
      <c r="E745" s="36"/>
    </row>
    <row r="746" ht="12.75" customHeight="1">
      <c r="D746" s="36"/>
      <c r="E746" s="36"/>
    </row>
    <row r="747" ht="12.75" customHeight="1">
      <c r="D747" s="36"/>
      <c r="E747" s="36"/>
    </row>
    <row r="748" ht="12.75" customHeight="1">
      <c r="D748" s="36"/>
      <c r="E748" s="36"/>
    </row>
    <row r="749" ht="12.75" customHeight="1">
      <c r="D749" s="36"/>
      <c r="E749" s="36"/>
    </row>
    <row r="750" ht="12.75" customHeight="1">
      <c r="D750" s="36"/>
      <c r="E750" s="36"/>
    </row>
    <row r="751" ht="12.75" customHeight="1">
      <c r="D751" s="36"/>
      <c r="E751" s="36"/>
    </row>
    <row r="752" ht="12.75" customHeight="1">
      <c r="D752" s="36"/>
      <c r="E752" s="36"/>
    </row>
    <row r="753" ht="12.75" customHeight="1">
      <c r="D753" s="36"/>
      <c r="E753" s="36"/>
    </row>
    <row r="754" ht="12.75" customHeight="1">
      <c r="D754" s="36"/>
      <c r="E754" s="36"/>
    </row>
    <row r="755" ht="12.75" customHeight="1">
      <c r="D755" s="36"/>
      <c r="E755" s="36"/>
    </row>
    <row r="756" ht="12.75" customHeight="1">
      <c r="D756" s="36"/>
      <c r="E756" s="36"/>
    </row>
    <row r="757" ht="12.75" customHeight="1">
      <c r="D757" s="36"/>
      <c r="E757" s="36"/>
    </row>
    <row r="758" ht="12.75" customHeight="1">
      <c r="D758" s="36"/>
      <c r="E758" s="36"/>
    </row>
    <row r="759" ht="12.75" customHeight="1">
      <c r="D759" s="36"/>
      <c r="E759" s="36"/>
    </row>
    <row r="760" ht="12.75" customHeight="1">
      <c r="D760" s="36"/>
      <c r="E760" s="36"/>
    </row>
    <row r="761" ht="12.75" customHeight="1">
      <c r="D761" s="36"/>
      <c r="E761" s="36"/>
    </row>
    <row r="762" ht="12.75" customHeight="1">
      <c r="D762" s="36"/>
      <c r="E762" s="36"/>
    </row>
    <row r="763" ht="12.75" customHeight="1">
      <c r="D763" s="36"/>
      <c r="E763" s="36"/>
    </row>
    <row r="764" ht="12.75" customHeight="1">
      <c r="D764" s="36"/>
      <c r="E764" s="36"/>
    </row>
    <row r="765" ht="12.75" customHeight="1">
      <c r="D765" s="36"/>
      <c r="E765" s="36"/>
    </row>
    <row r="766" ht="12.75" customHeight="1">
      <c r="D766" s="36"/>
      <c r="E766" s="36"/>
    </row>
    <row r="767" ht="12.75" customHeight="1">
      <c r="D767" s="36"/>
      <c r="E767" s="36"/>
    </row>
    <row r="768" ht="12.75" customHeight="1">
      <c r="D768" s="36"/>
      <c r="E768" s="36"/>
    </row>
    <row r="769" ht="12.75" customHeight="1">
      <c r="D769" s="36"/>
      <c r="E769" s="36"/>
    </row>
    <row r="770" ht="12.75" customHeight="1">
      <c r="D770" s="36"/>
      <c r="E770" s="36"/>
    </row>
    <row r="771" ht="12.75" customHeight="1">
      <c r="D771" s="36"/>
      <c r="E771" s="36"/>
    </row>
    <row r="772" ht="12.75" customHeight="1">
      <c r="D772" s="36"/>
      <c r="E772" s="36"/>
    </row>
    <row r="773" ht="12.75" customHeight="1">
      <c r="D773" s="36"/>
      <c r="E773" s="36"/>
    </row>
    <row r="774" ht="12.75" customHeight="1">
      <c r="D774" s="36"/>
      <c r="E774" s="36"/>
    </row>
    <row r="775" ht="12.75" customHeight="1">
      <c r="D775" s="36"/>
      <c r="E775" s="36"/>
    </row>
    <row r="776" ht="12.75" customHeight="1">
      <c r="D776" s="36"/>
      <c r="E776" s="36"/>
    </row>
    <row r="777" ht="12.75" customHeight="1">
      <c r="D777" s="36"/>
      <c r="E777" s="36"/>
    </row>
    <row r="778" ht="12.75" customHeight="1">
      <c r="D778" s="36"/>
      <c r="E778" s="36"/>
    </row>
    <row r="779" ht="12.75" customHeight="1">
      <c r="D779" s="36"/>
      <c r="E779" s="36"/>
    </row>
    <row r="780" ht="12.75" customHeight="1">
      <c r="D780" s="36"/>
      <c r="E780" s="36"/>
    </row>
    <row r="781" ht="12.75" customHeight="1">
      <c r="D781" s="36"/>
      <c r="E781" s="36"/>
    </row>
    <row r="782" ht="12.75" customHeight="1">
      <c r="D782" s="36"/>
      <c r="E782" s="36"/>
    </row>
    <row r="783" ht="12.75" customHeight="1">
      <c r="D783" s="36"/>
      <c r="E783" s="36"/>
    </row>
    <row r="784" ht="12.75" customHeight="1">
      <c r="D784" s="36"/>
      <c r="E784" s="36"/>
    </row>
    <row r="785" ht="12.75" customHeight="1">
      <c r="D785" s="36"/>
      <c r="E785" s="36"/>
    </row>
    <row r="786" ht="12.75" customHeight="1">
      <c r="D786" s="36"/>
      <c r="E786" s="36"/>
    </row>
    <row r="787" ht="12.75" customHeight="1">
      <c r="D787" s="36"/>
      <c r="E787" s="36"/>
    </row>
    <row r="788" ht="12.75" customHeight="1">
      <c r="D788" s="36"/>
      <c r="E788" s="36"/>
    </row>
    <row r="789" ht="12.75" customHeight="1">
      <c r="D789" s="36"/>
      <c r="E789" s="36"/>
    </row>
    <row r="790" ht="12.75" customHeight="1">
      <c r="D790" s="36"/>
      <c r="E790" s="36"/>
    </row>
    <row r="791" ht="12.75" customHeight="1">
      <c r="D791" s="36"/>
      <c r="E791" s="36"/>
    </row>
    <row r="792" ht="12.75" customHeight="1">
      <c r="D792" s="36"/>
      <c r="E792" s="36"/>
    </row>
    <row r="793" ht="12.75" customHeight="1">
      <c r="D793" s="36"/>
      <c r="E793" s="36"/>
    </row>
    <row r="794" ht="12.75" customHeight="1">
      <c r="D794" s="36"/>
      <c r="E794" s="36"/>
    </row>
    <row r="795" ht="12.75" customHeight="1">
      <c r="D795" s="36"/>
      <c r="E795" s="36"/>
    </row>
    <row r="796" ht="12.75" customHeight="1">
      <c r="D796" s="36"/>
      <c r="E796" s="36"/>
    </row>
    <row r="797" ht="12.75" customHeight="1">
      <c r="D797" s="36"/>
      <c r="E797" s="36"/>
    </row>
    <row r="798" ht="12.75" customHeight="1">
      <c r="D798" s="36"/>
      <c r="E798" s="36"/>
    </row>
    <row r="799" ht="12.75" customHeight="1">
      <c r="D799" s="36"/>
      <c r="E799" s="36"/>
    </row>
    <row r="800" ht="12.75" customHeight="1">
      <c r="D800" s="36"/>
      <c r="E800" s="36"/>
    </row>
    <row r="801" ht="12.75" customHeight="1">
      <c r="D801" s="36"/>
      <c r="E801" s="36"/>
    </row>
    <row r="802" ht="12.75" customHeight="1">
      <c r="D802" s="36"/>
      <c r="E802" s="36"/>
    </row>
    <row r="803" ht="12.75" customHeight="1">
      <c r="D803" s="36"/>
      <c r="E803" s="36"/>
    </row>
    <row r="804" ht="12.75" customHeight="1">
      <c r="D804" s="36"/>
      <c r="E804" s="36"/>
    </row>
    <row r="805" ht="12.75" customHeight="1">
      <c r="D805" s="36"/>
      <c r="E805" s="36"/>
    </row>
    <row r="806" ht="12.75" customHeight="1">
      <c r="D806" s="36"/>
      <c r="E806" s="36"/>
    </row>
    <row r="807" ht="12.75" customHeight="1">
      <c r="D807" s="36"/>
      <c r="E807" s="36"/>
    </row>
    <row r="808" ht="12.75" customHeight="1">
      <c r="D808" s="36"/>
      <c r="E808" s="36"/>
    </row>
    <row r="809" ht="12.75" customHeight="1">
      <c r="D809" s="36"/>
      <c r="E809" s="36"/>
    </row>
    <row r="810" ht="12.75" customHeight="1">
      <c r="D810" s="36"/>
      <c r="E810" s="36"/>
    </row>
    <row r="811" ht="12.75" customHeight="1">
      <c r="D811" s="36"/>
      <c r="E811" s="36"/>
    </row>
    <row r="812" ht="12.75" customHeight="1">
      <c r="D812" s="36"/>
      <c r="E812" s="36"/>
    </row>
    <row r="813" ht="12.75" customHeight="1">
      <c r="D813" s="36"/>
      <c r="E813" s="36"/>
    </row>
    <row r="814" ht="12.75" customHeight="1">
      <c r="D814" s="36"/>
      <c r="E814" s="36"/>
    </row>
    <row r="815" ht="12.75" customHeight="1">
      <c r="D815" s="36"/>
      <c r="E815" s="36"/>
    </row>
    <row r="816" ht="12.75" customHeight="1">
      <c r="D816" s="36"/>
      <c r="E816" s="36"/>
    </row>
    <row r="817" ht="12.75" customHeight="1">
      <c r="D817" s="36"/>
      <c r="E817" s="36"/>
    </row>
    <row r="818" ht="12.75" customHeight="1">
      <c r="D818" s="36"/>
      <c r="E818" s="36"/>
    </row>
    <row r="819" ht="12.75" customHeight="1">
      <c r="D819" s="36"/>
      <c r="E819" s="36"/>
    </row>
    <row r="820" ht="12.75" customHeight="1">
      <c r="D820" s="36"/>
      <c r="E820" s="36"/>
    </row>
    <row r="821" ht="12.75" customHeight="1">
      <c r="D821" s="36"/>
      <c r="E821" s="36"/>
    </row>
    <row r="822" ht="12.75" customHeight="1">
      <c r="D822" s="36"/>
      <c r="E822" s="36"/>
    </row>
    <row r="823" ht="12.75" customHeight="1">
      <c r="D823" s="36"/>
      <c r="E823" s="36"/>
    </row>
    <row r="824" ht="12.75" customHeight="1">
      <c r="D824" s="36"/>
      <c r="E824" s="36"/>
    </row>
    <row r="825" ht="12.75" customHeight="1">
      <c r="D825" s="36"/>
      <c r="E825" s="36"/>
    </row>
    <row r="826" ht="12.75" customHeight="1">
      <c r="D826" s="36"/>
      <c r="E826" s="36"/>
    </row>
    <row r="827" ht="12.75" customHeight="1">
      <c r="D827" s="36"/>
      <c r="E827" s="36"/>
    </row>
    <row r="828" ht="12.75" customHeight="1">
      <c r="D828" s="36"/>
      <c r="E828" s="36"/>
    </row>
    <row r="829" ht="12.75" customHeight="1">
      <c r="D829" s="36"/>
      <c r="E829" s="36"/>
    </row>
    <row r="830" ht="12.75" customHeight="1">
      <c r="D830" s="36"/>
      <c r="E830" s="36"/>
    </row>
    <row r="831" ht="12.75" customHeight="1">
      <c r="D831" s="36"/>
      <c r="E831" s="36"/>
    </row>
    <row r="832" ht="12.75" customHeight="1">
      <c r="D832" s="36"/>
      <c r="E832" s="36"/>
    </row>
    <row r="833" ht="12.75" customHeight="1">
      <c r="D833" s="36"/>
      <c r="E833" s="36"/>
    </row>
    <row r="834" ht="12.75" customHeight="1">
      <c r="D834" s="36"/>
      <c r="E834" s="36"/>
    </row>
    <row r="835" ht="12.75" customHeight="1">
      <c r="D835" s="36"/>
      <c r="E835" s="36"/>
    </row>
    <row r="836" ht="12.75" customHeight="1">
      <c r="D836" s="36"/>
      <c r="E836" s="36"/>
    </row>
    <row r="837" ht="12.75" customHeight="1">
      <c r="D837" s="36"/>
      <c r="E837" s="36"/>
    </row>
    <row r="838" ht="12.75" customHeight="1">
      <c r="D838" s="36"/>
      <c r="E838" s="36"/>
    </row>
    <row r="839" ht="12.75" customHeight="1">
      <c r="D839" s="36"/>
      <c r="E839" s="36"/>
    </row>
    <row r="840" ht="12.75" customHeight="1">
      <c r="D840" s="36"/>
      <c r="E840" s="36"/>
    </row>
    <row r="841" ht="12.75" customHeight="1">
      <c r="D841" s="36"/>
      <c r="E841" s="36"/>
    </row>
    <row r="842" ht="12.75" customHeight="1">
      <c r="D842" s="36"/>
      <c r="E842" s="36"/>
    </row>
    <row r="843" ht="12.75" customHeight="1">
      <c r="D843" s="36"/>
      <c r="E843" s="36"/>
    </row>
    <row r="844" ht="12.75" customHeight="1">
      <c r="D844" s="36"/>
      <c r="E844" s="36"/>
    </row>
  </sheetData>
  <mergeCells count="100">
    <mergeCell ref="K32:L32"/>
    <mergeCell ref="M32:N32"/>
    <mergeCell ref="K33:L33"/>
    <mergeCell ref="M33:N33"/>
    <mergeCell ref="K34:L34"/>
    <mergeCell ref="M34:N34"/>
    <mergeCell ref="M35:N35"/>
    <mergeCell ref="K35:L35"/>
    <mergeCell ref="K36:L36"/>
    <mergeCell ref="K37:L37"/>
    <mergeCell ref="K38:L38"/>
    <mergeCell ref="K39:L39"/>
    <mergeCell ref="K40:L40"/>
    <mergeCell ref="K41:L41"/>
    <mergeCell ref="M36:N36"/>
    <mergeCell ref="M37:N37"/>
    <mergeCell ref="M38:N38"/>
    <mergeCell ref="M39:N39"/>
    <mergeCell ref="M40:N40"/>
    <mergeCell ref="M41:N41"/>
    <mergeCell ref="M42:N42"/>
    <mergeCell ref="K49:L49"/>
    <mergeCell ref="K50:L50"/>
    <mergeCell ref="K51:L51"/>
    <mergeCell ref="K52:L52"/>
    <mergeCell ref="K53:L53"/>
    <mergeCell ref="K54:L54"/>
    <mergeCell ref="K55:L55"/>
    <mergeCell ref="K42:L42"/>
    <mergeCell ref="K43:L43"/>
    <mergeCell ref="K44:L44"/>
    <mergeCell ref="K45:L45"/>
    <mergeCell ref="K46:L46"/>
    <mergeCell ref="K47:L47"/>
    <mergeCell ref="K48:L48"/>
    <mergeCell ref="M50:N50"/>
    <mergeCell ref="M51:N51"/>
    <mergeCell ref="M52:N52"/>
    <mergeCell ref="M53:N53"/>
    <mergeCell ref="M54:N54"/>
    <mergeCell ref="M55:N55"/>
    <mergeCell ref="M43:N43"/>
    <mergeCell ref="M44:N44"/>
    <mergeCell ref="M45:N45"/>
    <mergeCell ref="M46:N46"/>
    <mergeCell ref="M47:N47"/>
    <mergeCell ref="M48:N48"/>
    <mergeCell ref="M49:N49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30:B31"/>
    <mergeCell ref="K30:L30"/>
    <mergeCell ref="M30:N30"/>
    <mergeCell ref="K31:L31"/>
    <mergeCell ref="M31:N31"/>
    <mergeCell ref="C38:C39"/>
    <mergeCell ref="B40:B41"/>
    <mergeCell ref="C40:C41"/>
    <mergeCell ref="B52:B53"/>
    <mergeCell ref="C52:C53"/>
    <mergeCell ref="B54:B55"/>
    <mergeCell ref="C54:C55"/>
    <mergeCell ref="B25:B26"/>
    <mergeCell ref="C25:C26"/>
    <mergeCell ref="B32:B33"/>
    <mergeCell ref="A34:A55"/>
    <mergeCell ref="B34:B35"/>
    <mergeCell ref="C34:C35"/>
    <mergeCell ref="C36:C37"/>
    <mergeCell ref="A5:A26"/>
    <mergeCell ref="B5:B6"/>
    <mergeCell ref="C5:C6"/>
    <mergeCell ref="B7:B8"/>
    <mergeCell ref="C7:C8"/>
    <mergeCell ref="B9:B10"/>
    <mergeCell ref="C9:C10"/>
    <mergeCell ref="B36:B37"/>
    <mergeCell ref="B38:B39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</mergeCells>
  <printOptions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colBreaks count="2" manualBreakCount="2">
    <brk man="1"/>
    <brk id="1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4.57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9" width="12.57"/>
    <col customWidth="1" hidden="1" min="10" max="10" width="12.57"/>
    <col customWidth="1" min="11" max="11" width="12.57"/>
    <col customWidth="1" min="12" max="12" width="12.71"/>
    <col customWidth="1" min="13" max="13" width="9.86"/>
    <col customWidth="1" min="14" max="14" width="12.71"/>
    <col customWidth="1" min="15" max="22" width="8.0"/>
  </cols>
  <sheetData>
    <row r="1" ht="12.75" customHeight="1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 t="s">
        <v>0</v>
      </c>
      <c r="N1" s="5" t="s">
        <v>1</v>
      </c>
    </row>
    <row r="2" ht="45.0" customHeight="1">
      <c r="A2" s="6" t="s">
        <v>2</v>
      </c>
      <c r="B2" s="7" t="s">
        <v>3</v>
      </c>
      <c r="C2" s="7" t="s">
        <v>4</v>
      </c>
      <c r="D2" s="7"/>
      <c r="E2" s="6"/>
      <c r="F2" s="8" t="s">
        <v>5</v>
      </c>
      <c r="G2" s="9" t="s">
        <v>6</v>
      </c>
      <c r="H2" s="9" t="s">
        <v>7</v>
      </c>
      <c r="I2" s="8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12</v>
      </c>
    </row>
    <row r="3" ht="12.75" customHeight="1">
      <c r="A3" s="6"/>
      <c r="B3" s="7"/>
      <c r="C3" s="7"/>
      <c r="D3" s="7"/>
      <c r="E3" s="11"/>
      <c r="F3" s="10"/>
      <c r="G3" s="10"/>
      <c r="H3" s="10"/>
      <c r="I3" s="10"/>
      <c r="J3" s="10"/>
      <c r="K3" s="10" t="s">
        <v>13</v>
      </c>
      <c r="L3" s="10" t="s">
        <v>14</v>
      </c>
      <c r="M3" s="10" t="s">
        <v>15</v>
      </c>
      <c r="N3" s="10" t="s">
        <v>16</v>
      </c>
    </row>
    <row r="4" ht="20.25" customHeight="1">
      <c r="A4" s="12"/>
      <c r="B4" s="13"/>
      <c r="C4" s="14"/>
      <c r="D4" s="14" t="s">
        <v>17</v>
      </c>
      <c r="E4" s="15" t="s">
        <v>18</v>
      </c>
      <c r="F4" s="16"/>
      <c r="G4" s="16"/>
      <c r="H4" s="16"/>
      <c r="I4" s="16"/>
      <c r="J4" s="16"/>
      <c r="K4" s="16"/>
      <c r="L4" s="16"/>
      <c r="M4" s="16" t="s">
        <v>19</v>
      </c>
      <c r="N4" s="16" t="s">
        <v>19</v>
      </c>
    </row>
    <row r="5" ht="24.0" customHeight="1">
      <c r="A5" s="87">
        <v>3.0</v>
      </c>
      <c r="B5" s="32">
        <v>39.0</v>
      </c>
      <c r="C5" s="19" t="s">
        <v>83</v>
      </c>
      <c r="D5" s="20">
        <v>1.0</v>
      </c>
      <c r="E5" s="21" t="s">
        <v>21</v>
      </c>
      <c r="F5" s="22">
        <v>3500.0</v>
      </c>
      <c r="G5" s="22">
        <v>2550.0</v>
      </c>
      <c r="H5" s="22">
        <v>3033.0</v>
      </c>
      <c r="I5" s="23">
        <v>1750.0</v>
      </c>
      <c r="J5" s="23"/>
      <c r="K5" s="24">
        <f t="shared" ref="K5:K30" si="1">IF(SUM(F5:J5)&gt;0,ROUND(AVERAGE(F5:J5),2),"")</f>
        <v>2708.25</v>
      </c>
      <c r="L5" s="24">
        <f t="shared" ref="L5:L30" si="2">IF(COUNTA(F5:J5)=1,K5,(IF(SUM(F5:J5)&gt;0,ROUND(STDEV(F5:J5),2),"")))</f>
        <v>747.35</v>
      </c>
      <c r="M5" s="23">
        <f t="shared" ref="M5:M30" si="3">IF(SUM(K5:L5)&gt;0,K5-L5,"")</f>
        <v>1960.9</v>
      </c>
      <c r="N5" s="25">
        <f t="shared" ref="N5:N30" si="4">IF(SUM(K5:L5)&gt;0,SUM(K5:L5),"")</f>
        <v>3455.6</v>
      </c>
    </row>
    <row r="6" ht="24.0" customHeight="1">
      <c r="A6" s="26"/>
      <c r="B6" s="27"/>
      <c r="C6" s="27"/>
      <c r="D6" s="28">
        <v>1.0</v>
      </c>
      <c r="E6" s="29" t="s">
        <v>22</v>
      </c>
      <c r="F6" s="30">
        <v>500.0</v>
      </c>
      <c r="G6" s="30">
        <v>860.0</v>
      </c>
      <c r="H6" s="30">
        <v>470.0</v>
      </c>
      <c r="I6" s="31">
        <v>450.94</v>
      </c>
      <c r="J6" s="31"/>
      <c r="K6" s="24">
        <f t="shared" si="1"/>
        <v>570.24</v>
      </c>
      <c r="L6" s="24">
        <f t="shared" si="2"/>
        <v>194.23</v>
      </c>
      <c r="M6" s="23">
        <f t="shared" si="3"/>
        <v>376.01</v>
      </c>
      <c r="N6" s="25">
        <f t="shared" si="4"/>
        <v>764.47</v>
      </c>
    </row>
    <row r="7" ht="24.0" customHeight="1">
      <c r="A7" s="26"/>
      <c r="B7" s="32">
        <v>40.0</v>
      </c>
      <c r="C7" s="19" t="s">
        <v>84</v>
      </c>
      <c r="D7" s="20">
        <v>1.0</v>
      </c>
      <c r="E7" s="21" t="s">
        <v>21</v>
      </c>
      <c r="F7" s="22">
        <v>3500.0</v>
      </c>
      <c r="G7" s="22">
        <v>2550.0</v>
      </c>
      <c r="H7" s="22">
        <v>3033.0</v>
      </c>
      <c r="I7" s="23">
        <v>1516.0</v>
      </c>
      <c r="J7" s="23"/>
      <c r="K7" s="24">
        <f t="shared" si="1"/>
        <v>2649.75</v>
      </c>
      <c r="L7" s="24">
        <f t="shared" si="2"/>
        <v>849.54</v>
      </c>
      <c r="M7" s="23">
        <f t="shared" si="3"/>
        <v>1800.21</v>
      </c>
      <c r="N7" s="25">
        <f t="shared" si="4"/>
        <v>3499.29</v>
      </c>
    </row>
    <row r="8" ht="24.0" customHeight="1">
      <c r="A8" s="26"/>
      <c r="B8" s="27"/>
      <c r="C8" s="27"/>
      <c r="D8" s="28">
        <v>1.0</v>
      </c>
      <c r="E8" s="29" t="s">
        <v>22</v>
      </c>
      <c r="F8" s="30">
        <v>500.0</v>
      </c>
      <c r="G8" s="30">
        <v>860.0</v>
      </c>
      <c r="H8" s="30">
        <v>470.0</v>
      </c>
      <c r="I8" s="31">
        <v>450.94</v>
      </c>
      <c r="J8" s="31"/>
      <c r="K8" s="24">
        <f t="shared" si="1"/>
        <v>570.24</v>
      </c>
      <c r="L8" s="24">
        <f t="shared" si="2"/>
        <v>194.23</v>
      </c>
      <c r="M8" s="23">
        <f t="shared" si="3"/>
        <v>376.01</v>
      </c>
      <c r="N8" s="25">
        <f t="shared" si="4"/>
        <v>764.47</v>
      </c>
    </row>
    <row r="9" ht="24.0" customHeight="1">
      <c r="A9" s="26"/>
      <c r="B9" s="32">
        <v>41.0</v>
      </c>
      <c r="C9" s="19" t="s">
        <v>85</v>
      </c>
      <c r="D9" s="20">
        <v>1.0</v>
      </c>
      <c r="E9" s="21" t="s">
        <v>21</v>
      </c>
      <c r="F9" s="22">
        <v>3500.0</v>
      </c>
      <c r="G9" s="22">
        <v>2550.0</v>
      </c>
      <c r="H9" s="22">
        <v>3033.0</v>
      </c>
      <c r="I9" s="23">
        <v>1510.0</v>
      </c>
      <c r="J9" s="23"/>
      <c r="K9" s="24">
        <f t="shared" si="1"/>
        <v>2648.25</v>
      </c>
      <c r="L9" s="24">
        <f t="shared" si="2"/>
        <v>852.21</v>
      </c>
      <c r="M9" s="23">
        <f t="shared" si="3"/>
        <v>1796.04</v>
      </c>
      <c r="N9" s="25">
        <f t="shared" si="4"/>
        <v>3500.46</v>
      </c>
    </row>
    <row r="10" ht="24.0" customHeight="1">
      <c r="A10" s="26"/>
      <c r="B10" s="27"/>
      <c r="C10" s="27"/>
      <c r="D10" s="28">
        <v>1.0</v>
      </c>
      <c r="E10" s="29" t="s">
        <v>22</v>
      </c>
      <c r="F10" s="30">
        <v>500.0</v>
      </c>
      <c r="G10" s="30">
        <v>860.0</v>
      </c>
      <c r="H10" s="30">
        <v>470.0</v>
      </c>
      <c r="I10" s="31">
        <v>450.94</v>
      </c>
      <c r="J10" s="31"/>
      <c r="K10" s="24">
        <f t="shared" si="1"/>
        <v>570.24</v>
      </c>
      <c r="L10" s="24">
        <f t="shared" si="2"/>
        <v>194.23</v>
      </c>
      <c r="M10" s="23">
        <f t="shared" si="3"/>
        <v>376.01</v>
      </c>
      <c r="N10" s="25">
        <f t="shared" si="4"/>
        <v>764.47</v>
      </c>
    </row>
    <row r="11" ht="24.0" customHeight="1">
      <c r="A11" s="26"/>
      <c r="B11" s="32">
        <v>42.0</v>
      </c>
      <c r="C11" s="19" t="s">
        <v>86</v>
      </c>
      <c r="D11" s="20">
        <v>1.0</v>
      </c>
      <c r="E11" s="21" t="s">
        <v>21</v>
      </c>
      <c r="F11" s="22">
        <v>3500.0</v>
      </c>
      <c r="G11" s="22">
        <v>2550.0</v>
      </c>
      <c r="H11" s="22">
        <v>3033.0</v>
      </c>
      <c r="I11" s="23">
        <v>1520.0</v>
      </c>
      <c r="J11" s="23"/>
      <c r="K11" s="24">
        <f t="shared" si="1"/>
        <v>2650.75</v>
      </c>
      <c r="L11" s="24">
        <f t="shared" si="2"/>
        <v>847.76</v>
      </c>
      <c r="M11" s="23">
        <f t="shared" si="3"/>
        <v>1802.99</v>
      </c>
      <c r="N11" s="25">
        <f t="shared" si="4"/>
        <v>3498.51</v>
      </c>
    </row>
    <row r="12" ht="24.0" customHeight="1">
      <c r="A12" s="26"/>
      <c r="B12" s="27"/>
      <c r="C12" s="27"/>
      <c r="D12" s="28">
        <v>1.0</v>
      </c>
      <c r="E12" s="29" t="s">
        <v>22</v>
      </c>
      <c r="F12" s="30">
        <v>500.0</v>
      </c>
      <c r="G12" s="30">
        <v>860.0</v>
      </c>
      <c r="H12" s="30">
        <v>470.0</v>
      </c>
      <c r="I12" s="31">
        <v>450.94</v>
      </c>
      <c r="J12" s="31"/>
      <c r="K12" s="24">
        <f t="shared" si="1"/>
        <v>570.24</v>
      </c>
      <c r="L12" s="24">
        <f t="shared" si="2"/>
        <v>194.23</v>
      </c>
      <c r="M12" s="23">
        <f t="shared" si="3"/>
        <v>376.01</v>
      </c>
      <c r="N12" s="25">
        <f t="shared" si="4"/>
        <v>764.47</v>
      </c>
    </row>
    <row r="13" ht="24.0" customHeight="1">
      <c r="A13" s="26"/>
      <c r="B13" s="32">
        <v>43.0</v>
      </c>
      <c r="C13" s="19" t="s">
        <v>87</v>
      </c>
      <c r="D13" s="20">
        <v>1.0</v>
      </c>
      <c r="E13" s="21" t="s">
        <v>21</v>
      </c>
      <c r="F13" s="22">
        <v>3500.0</v>
      </c>
      <c r="G13" s="22">
        <v>2550.0</v>
      </c>
      <c r="H13" s="22">
        <v>3033.0</v>
      </c>
      <c r="I13" s="23">
        <v>1525.0</v>
      </c>
      <c r="J13" s="23"/>
      <c r="K13" s="24">
        <f t="shared" si="1"/>
        <v>2652</v>
      </c>
      <c r="L13" s="24">
        <f t="shared" si="2"/>
        <v>845.54</v>
      </c>
      <c r="M13" s="23">
        <f t="shared" si="3"/>
        <v>1806.46</v>
      </c>
      <c r="N13" s="25">
        <f t="shared" si="4"/>
        <v>3497.54</v>
      </c>
    </row>
    <row r="14" ht="24.0" customHeight="1">
      <c r="A14" s="26"/>
      <c r="B14" s="27"/>
      <c r="C14" s="27"/>
      <c r="D14" s="28">
        <v>1.0</v>
      </c>
      <c r="E14" s="29" t="s">
        <v>22</v>
      </c>
      <c r="F14" s="30">
        <v>500.0</v>
      </c>
      <c r="G14" s="30">
        <v>860.0</v>
      </c>
      <c r="H14" s="30">
        <v>470.0</v>
      </c>
      <c r="I14" s="31">
        <v>450.94</v>
      </c>
      <c r="J14" s="31"/>
      <c r="K14" s="24">
        <f t="shared" si="1"/>
        <v>570.24</v>
      </c>
      <c r="L14" s="24">
        <f t="shared" si="2"/>
        <v>194.23</v>
      </c>
      <c r="M14" s="23">
        <f t="shared" si="3"/>
        <v>376.01</v>
      </c>
      <c r="N14" s="25">
        <f t="shared" si="4"/>
        <v>764.47</v>
      </c>
    </row>
    <row r="15" ht="24.0" customHeight="1">
      <c r="A15" s="26"/>
      <c r="B15" s="32">
        <v>44.0</v>
      </c>
      <c r="C15" s="19" t="s">
        <v>88</v>
      </c>
      <c r="D15" s="20">
        <v>1.0</v>
      </c>
      <c r="E15" s="21" t="s">
        <v>21</v>
      </c>
      <c r="F15" s="22">
        <v>3500.0</v>
      </c>
      <c r="G15" s="22">
        <v>2550.0</v>
      </c>
      <c r="H15" s="22">
        <v>3033.0</v>
      </c>
      <c r="I15" s="23">
        <v>1786.0</v>
      </c>
      <c r="J15" s="23"/>
      <c r="K15" s="24">
        <f t="shared" si="1"/>
        <v>2717.25</v>
      </c>
      <c r="L15" s="24">
        <f t="shared" si="2"/>
        <v>732.03</v>
      </c>
      <c r="M15" s="23">
        <f t="shared" si="3"/>
        <v>1985.22</v>
      </c>
      <c r="N15" s="25">
        <f t="shared" si="4"/>
        <v>3449.28</v>
      </c>
    </row>
    <row r="16" ht="24.0" customHeight="1">
      <c r="A16" s="26"/>
      <c r="B16" s="27"/>
      <c r="C16" s="27"/>
      <c r="D16" s="28">
        <v>1.0</v>
      </c>
      <c r="E16" s="29" t="s">
        <v>22</v>
      </c>
      <c r="F16" s="30">
        <v>500.0</v>
      </c>
      <c r="G16" s="30">
        <v>860.0</v>
      </c>
      <c r="H16" s="30">
        <v>470.0</v>
      </c>
      <c r="I16" s="31">
        <v>450.94</v>
      </c>
      <c r="J16" s="31"/>
      <c r="K16" s="24">
        <f t="shared" si="1"/>
        <v>570.24</v>
      </c>
      <c r="L16" s="24">
        <f t="shared" si="2"/>
        <v>194.23</v>
      </c>
      <c r="M16" s="23">
        <f t="shared" si="3"/>
        <v>376.01</v>
      </c>
      <c r="N16" s="25">
        <f t="shared" si="4"/>
        <v>764.47</v>
      </c>
    </row>
    <row r="17" ht="24.0" customHeight="1">
      <c r="A17" s="26"/>
      <c r="B17" s="32">
        <v>45.0</v>
      </c>
      <c r="C17" s="19" t="s">
        <v>89</v>
      </c>
      <c r="D17" s="20">
        <v>1.0</v>
      </c>
      <c r="E17" s="21" t="s">
        <v>21</v>
      </c>
      <c r="F17" s="22">
        <v>3500.0</v>
      </c>
      <c r="G17" s="22">
        <v>2550.0</v>
      </c>
      <c r="H17" s="22">
        <v>3033.0</v>
      </c>
      <c r="I17" s="23">
        <v>1925.95</v>
      </c>
      <c r="J17" s="23"/>
      <c r="K17" s="24">
        <f t="shared" si="1"/>
        <v>2752.24</v>
      </c>
      <c r="L17" s="24">
        <f t="shared" si="2"/>
        <v>673.7</v>
      </c>
      <c r="M17" s="23">
        <f t="shared" si="3"/>
        <v>2078.54</v>
      </c>
      <c r="N17" s="25">
        <f t="shared" si="4"/>
        <v>3425.94</v>
      </c>
    </row>
    <row r="18" ht="24.0" customHeight="1">
      <c r="A18" s="26"/>
      <c r="B18" s="27"/>
      <c r="C18" s="27"/>
      <c r="D18" s="28">
        <v>1.0</v>
      </c>
      <c r="E18" s="29" t="s">
        <v>22</v>
      </c>
      <c r="F18" s="30">
        <v>500.0</v>
      </c>
      <c r="G18" s="30">
        <v>860.0</v>
      </c>
      <c r="H18" s="30">
        <v>470.0</v>
      </c>
      <c r="I18" s="31">
        <v>450.94</v>
      </c>
      <c r="J18" s="31"/>
      <c r="K18" s="24">
        <f t="shared" si="1"/>
        <v>570.24</v>
      </c>
      <c r="L18" s="24">
        <f t="shared" si="2"/>
        <v>194.23</v>
      </c>
      <c r="M18" s="23">
        <f t="shared" si="3"/>
        <v>376.01</v>
      </c>
      <c r="N18" s="25">
        <f t="shared" si="4"/>
        <v>764.47</v>
      </c>
    </row>
    <row r="19" ht="24.0" customHeight="1">
      <c r="A19" s="26"/>
      <c r="B19" s="32">
        <v>46.0</v>
      </c>
      <c r="C19" s="19" t="s">
        <v>90</v>
      </c>
      <c r="D19" s="20">
        <v>1.0</v>
      </c>
      <c r="E19" s="21" t="s">
        <v>21</v>
      </c>
      <c r="F19" s="22">
        <v>3500.0</v>
      </c>
      <c r="G19" s="22">
        <v>2550.0</v>
      </c>
      <c r="H19" s="22">
        <v>3033.0</v>
      </c>
      <c r="I19" s="23">
        <v>1910.86</v>
      </c>
      <c r="J19" s="23"/>
      <c r="K19" s="24">
        <f t="shared" si="1"/>
        <v>2748.47</v>
      </c>
      <c r="L19" s="24">
        <f t="shared" si="2"/>
        <v>679.89</v>
      </c>
      <c r="M19" s="23">
        <f t="shared" si="3"/>
        <v>2068.58</v>
      </c>
      <c r="N19" s="25">
        <f t="shared" si="4"/>
        <v>3428.36</v>
      </c>
    </row>
    <row r="20" ht="24.0" customHeight="1">
      <c r="A20" s="26"/>
      <c r="B20" s="27"/>
      <c r="C20" s="27"/>
      <c r="D20" s="28">
        <v>1.0</v>
      </c>
      <c r="E20" s="29" t="s">
        <v>22</v>
      </c>
      <c r="F20" s="30">
        <v>500.0</v>
      </c>
      <c r="G20" s="30">
        <v>860.0</v>
      </c>
      <c r="H20" s="30">
        <v>470.0</v>
      </c>
      <c r="I20" s="31">
        <v>450.94</v>
      </c>
      <c r="J20" s="31"/>
      <c r="K20" s="24">
        <f t="shared" si="1"/>
        <v>570.24</v>
      </c>
      <c r="L20" s="24">
        <f t="shared" si="2"/>
        <v>194.23</v>
      </c>
      <c r="M20" s="23">
        <f t="shared" si="3"/>
        <v>376.01</v>
      </c>
      <c r="N20" s="25">
        <f t="shared" si="4"/>
        <v>764.47</v>
      </c>
    </row>
    <row r="21" ht="24.0" customHeight="1">
      <c r="A21" s="26"/>
      <c r="B21" s="32">
        <v>47.0</v>
      </c>
      <c r="C21" s="19" t="s">
        <v>91</v>
      </c>
      <c r="D21" s="20">
        <v>1.0</v>
      </c>
      <c r="E21" s="21" t="s">
        <v>21</v>
      </c>
      <c r="F21" s="22">
        <v>3500.0</v>
      </c>
      <c r="G21" s="22">
        <v>2550.0</v>
      </c>
      <c r="H21" s="22">
        <v>3033.0</v>
      </c>
      <c r="I21" s="23">
        <v>1922.62</v>
      </c>
      <c r="J21" s="23"/>
      <c r="K21" s="24">
        <f t="shared" si="1"/>
        <v>2751.41</v>
      </c>
      <c r="L21" s="24">
        <f t="shared" si="2"/>
        <v>675.07</v>
      </c>
      <c r="M21" s="23">
        <f t="shared" si="3"/>
        <v>2076.34</v>
      </c>
      <c r="N21" s="25">
        <f t="shared" si="4"/>
        <v>3426.48</v>
      </c>
    </row>
    <row r="22" ht="24.0" customHeight="1">
      <c r="A22" s="26"/>
      <c r="B22" s="27"/>
      <c r="C22" s="27"/>
      <c r="D22" s="28">
        <v>1.0</v>
      </c>
      <c r="E22" s="29" t="s">
        <v>22</v>
      </c>
      <c r="F22" s="30">
        <v>500.0</v>
      </c>
      <c r="G22" s="30">
        <v>860.0</v>
      </c>
      <c r="H22" s="30">
        <v>470.0</v>
      </c>
      <c r="I22" s="31">
        <v>450.94</v>
      </c>
      <c r="J22" s="31"/>
      <c r="K22" s="24">
        <f t="shared" si="1"/>
        <v>570.24</v>
      </c>
      <c r="L22" s="24">
        <f t="shared" si="2"/>
        <v>194.23</v>
      </c>
      <c r="M22" s="23">
        <f t="shared" si="3"/>
        <v>376.01</v>
      </c>
      <c r="N22" s="25">
        <f t="shared" si="4"/>
        <v>764.47</v>
      </c>
    </row>
    <row r="23" ht="24.0" customHeight="1">
      <c r="A23" s="26"/>
      <c r="B23" s="32">
        <v>48.0</v>
      </c>
      <c r="C23" s="19" t="s">
        <v>92</v>
      </c>
      <c r="D23" s="20">
        <v>1.0</v>
      </c>
      <c r="E23" s="21" t="s">
        <v>21</v>
      </c>
      <c r="F23" s="22">
        <v>3500.0</v>
      </c>
      <c r="G23" s="22">
        <v>2550.0</v>
      </c>
      <c r="H23" s="22">
        <v>3033.0</v>
      </c>
      <c r="I23" s="23">
        <v>2391.56</v>
      </c>
      <c r="J23" s="23"/>
      <c r="K23" s="24">
        <f t="shared" si="1"/>
        <v>2868.64</v>
      </c>
      <c r="L23" s="24">
        <f t="shared" si="2"/>
        <v>501.59</v>
      </c>
      <c r="M23" s="23">
        <f t="shared" si="3"/>
        <v>2367.05</v>
      </c>
      <c r="N23" s="25">
        <f t="shared" si="4"/>
        <v>3370.23</v>
      </c>
    </row>
    <row r="24" ht="24.0" customHeight="1">
      <c r="A24" s="26"/>
      <c r="B24" s="27"/>
      <c r="C24" s="27"/>
      <c r="D24" s="28">
        <v>1.0</v>
      </c>
      <c r="E24" s="29" t="s">
        <v>22</v>
      </c>
      <c r="F24" s="30">
        <v>500.0</v>
      </c>
      <c r="G24" s="30">
        <v>860.0</v>
      </c>
      <c r="H24" s="30">
        <v>470.0</v>
      </c>
      <c r="I24" s="31">
        <v>450.94</v>
      </c>
      <c r="J24" s="31"/>
      <c r="K24" s="24">
        <f t="shared" si="1"/>
        <v>570.24</v>
      </c>
      <c r="L24" s="24">
        <f t="shared" si="2"/>
        <v>194.23</v>
      </c>
      <c r="M24" s="23">
        <f t="shared" si="3"/>
        <v>376.01</v>
      </c>
      <c r="N24" s="25">
        <f t="shared" si="4"/>
        <v>764.47</v>
      </c>
    </row>
    <row r="25" ht="24.0" customHeight="1">
      <c r="A25" s="26"/>
      <c r="B25" s="32">
        <v>49.0</v>
      </c>
      <c r="C25" s="19" t="s">
        <v>93</v>
      </c>
      <c r="D25" s="20">
        <v>1.0</v>
      </c>
      <c r="E25" s="21" t="s">
        <v>21</v>
      </c>
      <c r="F25" s="22">
        <v>3500.0</v>
      </c>
      <c r="G25" s="22">
        <v>2550.0</v>
      </c>
      <c r="H25" s="22">
        <v>3033.0</v>
      </c>
      <c r="I25" s="23">
        <v>1856.58</v>
      </c>
      <c r="J25" s="23"/>
      <c r="K25" s="24">
        <f t="shared" si="1"/>
        <v>2734.9</v>
      </c>
      <c r="L25" s="24">
        <f t="shared" si="2"/>
        <v>702.35</v>
      </c>
      <c r="M25" s="23">
        <f t="shared" si="3"/>
        <v>2032.55</v>
      </c>
      <c r="N25" s="25">
        <f t="shared" si="4"/>
        <v>3437.25</v>
      </c>
    </row>
    <row r="26" ht="24.0" customHeight="1">
      <c r="A26" s="26"/>
      <c r="B26" s="27"/>
      <c r="C26" s="27"/>
      <c r="D26" s="28">
        <v>1.0</v>
      </c>
      <c r="E26" s="29" t="s">
        <v>22</v>
      </c>
      <c r="F26" s="30">
        <v>500.0</v>
      </c>
      <c r="G26" s="30">
        <v>860.0</v>
      </c>
      <c r="H26" s="30">
        <v>470.0</v>
      </c>
      <c r="I26" s="31">
        <v>450.94</v>
      </c>
      <c r="J26" s="31"/>
      <c r="K26" s="24">
        <f t="shared" si="1"/>
        <v>570.24</v>
      </c>
      <c r="L26" s="24">
        <f t="shared" si="2"/>
        <v>194.23</v>
      </c>
      <c r="M26" s="23">
        <f t="shared" si="3"/>
        <v>376.01</v>
      </c>
      <c r="N26" s="25">
        <f t="shared" si="4"/>
        <v>764.47</v>
      </c>
    </row>
    <row r="27" ht="24.0" customHeight="1">
      <c r="A27" s="26"/>
      <c r="B27" s="32">
        <v>50.0</v>
      </c>
      <c r="C27" s="19" t="s">
        <v>94</v>
      </c>
      <c r="D27" s="20">
        <v>1.0</v>
      </c>
      <c r="E27" s="21" t="s">
        <v>21</v>
      </c>
      <c r="F27" s="22">
        <v>3500.0</v>
      </c>
      <c r="G27" s="22">
        <v>2550.0</v>
      </c>
      <c r="H27" s="22">
        <v>3033.0</v>
      </c>
      <c r="I27" s="23">
        <v>2004.7</v>
      </c>
      <c r="J27" s="23"/>
      <c r="K27" s="24">
        <f t="shared" si="1"/>
        <v>2771.93</v>
      </c>
      <c r="L27" s="24">
        <f t="shared" si="2"/>
        <v>641.91</v>
      </c>
      <c r="M27" s="23">
        <f t="shared" si="3"/>
        <v>2130.02</v>
      </c>
      <c r="N27" s="25">
        <f t="shared" si="4"/>
        <v>3413.84</v>
      </c>
    </row>
    <row r="28" ht="24.0" customHeight="1">
      <c r="A28" s="26"/>
      <c r="B28" s="27"/>
      <c r="C28" s="27"/>
      <c r="D28" s="28">
        <v>1.0</v>
      </c>
      <c r="E28" s="29" t="s">
        <v>22</v>
      </c>
      <c r="F28" s="30">
        <v>500.0</v>
      </c>
      <c r="G28" s="30">
        <v>860.0</v>
      </c>
      <c r="H28" s="30">
        <v>470.0</v>
      </c>
      <c r="I28" s="31">
        <v>450.94</v>
      </c>
      <c r="J28" s="31"/>
      <c r="K28" s="24">
        <f t="shared" si="1"/>
        <v>570.24</v>
      </c>
      <c r="L28" s="24">
        <f t="shared" si="2"/>
        <v>194.23</v>
      </c>
      <c r="M28" s="23">
        <f t="shared" si="3"/>
        <v>376.01</v>
      </c>
      <c r="N28" s="25">
        <f t="shared" si="4"/>
        <v>764.47</v>
      </c>
    </row>
    <row r="29" ht="24.0" customHeight="1">
      <c r="A29" s="26"/>
      <c r="B29" s="32">
        <v>51.0</v>
      </c>
      <c r="C29" s="19" t="s">
        <v>95</v>
      </c>
      <c r="D29" s="20">
        <v>1.0</v>
      </c>
      <c r="E29" s="21" t="s">
        <v>21</v>
      </c>
      <c r="F29" s="22">
        <v>3500.0</v>
      </c>
      <c r="G29" s="22">
        <v>2550.0</v>
      </c>
      <c r="H29" s="22">
        <v>3033.0</v>
      </c>
      <c r="I29" s="23">
        <v>1925.95</v>
      </c>
      <c r="J29" s="23"/>
      <c r="K29" s="24">
        <f t="shared" si="1"/>
        <v>2752.24</v>
      </c>
      <c r="L29" s="24">
        <f t="shared" si="2"/>
        <v>673.7</v>
      </c>
      <c r="M29" s="23">
        <f t="shared" si="3"/>
        <v>2078.54</v>
      </c>
      <c r="N29" s="25">
        <f t="shared" si="4"/>
        <v>3425.94</v>
      </c>
    </row>
    <row r="30" ht="24.0" customHeight="1">
      <c r="A30" s="26"/>
      <c r="B30" s="27"/>
      <c r="C30" s="27"/>
      <c r="D30" s="28">
        <v>1.0</v>
      </c>
      <c r="E30" s="29" t="s">
        <v>22</v>
      </c>
      <c r="F30" s="30">
        <v>500.0</v>
      </c>
      <c r="G30" s="30">
        <v>860.0</v>
      </c>
      <c r="H30" s="30">
        <v>470.0</v>
      </c>
      <c r="I30" s="31">
        <v>450.94</v>
      </c>
      <c r="J30" s="31"/>
      <c r="K30" s="24">
        <f t="shared" si="1"/>
        <v>570.24</v>
      </c>
      <c r="L30" s="24">
        <f t="shared" si="2"/>
        <v>194.23</v>
      </c>
      <c r="M30" s="23">
        <f t="shared" si="3"/>
        <v>376.01</v>
      </c>
      <c r="N30" s="25">
        <f t="shared" si="4"/>
        <v>764.47</v>
      </c>
    </row>
    <row r="31" ht="13.5" customHeight="1">
      <c r="A31" s="33"/>
      <c r="B31" s="34"/>
      <c r="C31" s="35"/>
      <c r="D31" s="36"/>
      <c r="E31" s="36"/>
      <c r="F31" s="33"/>
      <c r="G31" s="33"/>
      <c r="H31" s="33"/>
      <c r="I31" s="33"/>
      <c r="J31" s="33"/>
      <c r="K31" s="33"/>
      <c r="L31" s="33"/>
      <c r="M31" s="33"/>
      <c r="N31" s="33"/>
    </row>
    <row r="32" ht="24.0" customHeight="1">
      <c r="A32" s="88"/>
      <c r="B32" s="88"/>
      <c r="C32" s="89"/>
      <c r="D32" s="90"/>
      <c r="E32" s="90"/>
      <c r="F32" s="91"/>
      <c r="G32" s="91"/>
      <c r="H32" s="91"/>
      <c r="I32" s="91"/>
      <c r="J32" s="91"/>
      <c r="K32" s="92"/>
      <c r="L32" s="92"/>
      <c r="M32" s="93"/>
      <c r="N32" s="93"/>
    </row>
    <row r="33" ht="13.5" customHeight="1">
      <c r="B33" s="34"/>
      <c r="C33" s="37"/>
      <c r="D33" s="36"/>
      <c r="E33" s="36"/>
    </row>
    <row r="34" ht="12.75" customHeight="1">
      <c r="A34" s="1"/>
      <c r="B34" s="15" t="s">
        <v>49</v>
      </c>
      <c r="C34" s="38"/>
      <c r="D34" s="39"/>
      <c r="E34" s="40"/>
      <c r="F34" s="41" t="str">
        <f>IF('Circunscrição III'!F1="","",'Circunscrição III'!F1)</f>
        <v/>
      </c>
      <c r="G34" s="41" t="str">
        <f>IF('Circunscrição III'!G1="","",'Circunscrição III'!G1)</f>
        <v/>
      </c>
      <c r="H34" s="41" t="str">
        <f>IF('Circunscrição III'!H1="","",'Circunscrição III'!H1)</f>
        <v/>
      </c>
      <c r="I34" s="41" t="str">
        <f>IF('Circunscrição III'!I1="","",'Circunscrição III'!I1)</f>
        <v/>
      </c>
      <c r="J34" s="41" t="str">
        <f>IF('Circunscrição III'!J1="","",'Circunscrição III'!J1)</f>
        <v/>
      </c>
      <c r="K34" s="42"/>
      <c r="L34" s="43"/>
      <c r="M34" s="42"/>
      <c r="N34" s="43"/>
    </row>
    <row r="35" ht="25.5" customHeight="1">
      <c r="A35" s="6"/>
      <c r="B35" s="44"/>
      <c r="C35" s="45" t="s">
        <v>4</v>
      </c>
      <c r="D35" s="46"/>
      <c r="E35" s="47"/>
      <c r="F35" s="48" t="str">
        <f>IF('Circunscrição III'!F2="","",'Circunscrição III'!F2)</f>
        <v>Carvalho</v>
      </c>
      <c r="G35" s="48" t="str">
        <f>IF('Circunscrição III'!G2="","",'Circunscrição III'!G2)</f>
        <v>Anjos da Guarda</v>
      </c>
      <c r="H35" s="48" t="str">
        <f>IF('Circunscrição III'!H2="","",'Circunscrição III'!H2)</f>
        <v>Arkanjos</v>
      </c>
      <c r="I35" s="48" t="str">
        <f>IF('Circunscrição III'!I2="","",'Circunscrição III'!I2)</f>
        <v>CP 156/2015</v>
      </c>
      <c r="J35" s="48" t="str">
        <f>IF('Circunscrição III'!J2="","",'Circunscrição III'!J2)</f>
        <v>Ata /2019</v>
      </c>
      <c r="K35" s="49" t="s">
        <v>50</v>
      </c>
      <c r="L35" s="50"/>
      <c r="M35" s="49"/>
      <c r="N35" s="50"/>
    </row>
    <row r="36" ht="12.75" customHeight="1">
      <c r="A36" s="6"/>
      <c r="B36" s="15"/>
      <c r="C36" s="45"/>
      <c r="D36" s="46"/>
      <c r="E36" s="51"/>
      <c r="F36" s="52" t="str">
        <f>IF('Circunscrição III'!F3="","",'Circunscrição III'!F3)</f>
        <v/>
      </c>
      <c r="G36" s="52" t="str">
        <f>IF('Circunscrição III'!G3="","",'Circunscrição III'!G3)</f>
        <v/>
      </c>
      <c r="H36" s="52" t="str">
        <f>IF('Circunscrição III'!H3="","",'Circunscrição III'!H3)</f>
        <v/>
      </c>
      <c r="I36" s="52" t="str">
        <f>IF('Circunscrição III'!I3="","",'Circunscrição III'!I3)</f>
        <v/>
      </c>
      <c r="J36" s="52" t="str">
        <f>IF('Circunscrição III'!J3="","",'Circunscrição III'!J3)</f>
        <v/>
      </c>
      <c r="K36" s="49" t="s">
        <v>51</v>
      </c>
      <c r="L36" s="50"/>
      <c r="M36" s="49" t="s">
        <v>52</v>
      </c>
      <c r="N36" s="50"/>
    </row>
    <row r="37" ht="13.5" customHeight="1">
      <c r="A37" s="15"/>
      <c r="B37" s="53"/>
      <c r="C37" s="54"/>
      <c r="D37" s="55" t="s">
        <v>17</v>
      </c>
      <c r="E37" s="56" t="s">
        <v>18</v>
      </c>
      <c r="F37" s="57" t="str">
        <f>IF('Circunscrição III'!F4="","",'Circunscrição III'!F4)</f>
        <v/>
      </c>
      <c r="G37" s="57" t="str">
        <f>IF('Circunscrição III'!G4="","",'Circunscrição III'!G4)</f>
        <v/>
      </c>
      <c r="H37" s="57" t="str">
        <f>IF('Circunscrição III'!H4="","",'Circunscrição III'!H4)</f>
        <v/>
      </c>
      <c r="I37" s="57" t="str">
        <f>IF('Circunscrição III'!I4="","",'Circunscrição III'!I4)</f>
        <v/>
      </c>
      <c r="J37" s="57" t="str">
        <f>IF('Circunscrição III'!J4="","",'Circunscrição III'!J4)</f>
        <v/>
      </c>
      <c r="K37" s="58"/>
      <c r="L37" s="59"/>
      <c r="M37" s="58"/>
      <c r="N37" s="59"/>
    </row>
    <row r="38" ht="24.0" customHeight="1">
      <c r="A38" s="87">
        <v>3.0</v>
      </c>
      <c r="B38" s="32">
        <v>39.0</v>
      </c>
      <c r="C38" s="19" t="s">
        <v>83</v>
      </c>
      <c r="D38" s="20">
        <v>1.0</v>
      </c>
      <c r="E38" s="21" t="s">
        <v>21</v>
      </c>
      <c r="F38" s="60" t="str">
        <f>IF('Circunscrição III'!F5&gt;0,IF(AND('Circunscrição III'!$M5&lt;='Circunscrição III'!F5,'Circunscrição III'!F5&lt;='Circunscrição III'!$N5),'Circunscrição III'!F5,"excluído*"),"")</f>
        <v>excluído*</v>
      </c>
      <c r="G38" s="60">
        <f>IF('Circunscrição III'!G5&gt;0,IF(AND('Circunscrição III'!$M5&lt;='Circunscrição III'!G5,'Circunscrição III'!G5&lt;='Circunscrição III'!$N5),'Circunscrição III'!G5,"excluído*"),"")</f>
        <v>2550</v>
      </c>
      <c r="H38" s="60">
        <f>IF('Circunscrição III'!H5&gt;0,IF(AND('Circunscrição III'!$M5&lt;='Circunscrição III'!H5,'Circunscrição III'!H5&lt;='Circunscrição III'!$N5),'Circunscrição III'!H5,"excluído*"),"")</f>
        <v>3033</v>
      </c>
      <c r="I38" s="60" t="str">
        <f>IF('Circunscrição III'!I5&gt;0,IF(AND('Circunscrição III'!$M5&lt;='Circunscrição III'!I5,'Circunscrição III'!I5&lt;='Circunscrição III'!$N5),'Circunscrição III'!I5,"excluído*"),"")</f>
        <v>excluído*</v>
      </c>
      <c r="J38" s="61"/>
      <c r="K38" s="62">
        <f t="shared" ref="K38:K63" si="5">IF(SUM(F38:I38)&gt;0,ROUND(AVERAGE(F38:I38),2),"")</f>
        <v>2791.5</v>
      </c>
      <c r="L38" s="63"/>
      <c r="M38" s="64">
        <f t="shared" ref="M38:M63" si="6">IF(K38&lt;&gt;"",K38*D38,"")</f>
        <v>2791.5</v>
      </c>
      <c r="N38" s="63"/>
    </row>
    <row r="39" ht="24.0" customHeight="1">
      <c r="A39" s="26"/>
      <c r="B39" s="27"/>
      <c r="C39" s="27"/>
      <c r="D39" s="28">
        <v>1.0</v>
      </c>
      <c r="E39" s="29" t="s">
        <v>22</v>
      </c>
      <c r="F39" s="60">
        <f>IF('Circunscrição III'!F6&gt;0,IF(AND('Circunscrição III'!$M6&lt;='Circunscrição III'!F6,'Circunscrição III'!F6&lt;='Circunscrição III'!$N6),'Circunscrição III'!F6,"excluído*"),"")</f>
        <v>500</v>
      </c>
      <c r="G39" s="60" t="str">
        <f>IF('Circunscrição III'!G6&gt;0,IF(AND('Circunscrição III'!$M6&lt;='Circunscrição III'!G6,'Circunscrição III'!G6&lt;='Circunscrição III'!$N6),'Circunscrição III'!G6,"excluído*"),"")</f>
        <v>excluído*</v>
      </c>
      <c r="H39" s="60">
        <f>IF('Circunscrição III'!H6&gt;0,IF(AND('Circunscrição III'!$M6&lt;='Circunscrição III'!H6,'Circunscrição III'!H6&lt;='Circunscrição III'!$N6),'Circunscrição III'!H6,"excluído*"),"")</f>
        <v>470</v>
      </c>
      <c r="I39" s="60">
        <f>IF('Circunscrição III'!I6&gt;0,IF(AND('Circunscrição III'!$M6&lt;='Circunscrição III'!I6,'Circunscrição III'!I6&lt;='Circunscrição III'!$N6),'Circunscrição III'!I6,"excluído*"),"")</f>
        <v>450.94</v>
      </c>
      <c r="J39" s="61"/>
      <c r="K39" s="62">
        <f t="shared" si="5"/>
        <v>473.65</v>
      </c>
      <c r="L39" s="63"/>
      <c r="M39" s="64">
        <f t="shared" si="6"/>
        <v>473.65</v>
      </c>
      <c r="N39" s="63"/>
    </row>
    <row r="40" ht="24.0" customHeight="1">
      <c r="A40" s="26"/>
      <c r="B40" s="32">
        <v>40.0</v>
      </c>
      <c r="C40" s="19" t="s">
        <v>84</v>
      </c>
      <c r="D40" s="20">
        <v>1.0</v>
      </c>
      <c r="E40" s="21" t="s">
        <v>21</v>
      </c>
      <c r="F40" s="60" t="str">
        <f>IF('Circunscrição III'!F7&gt;0,IF(AND('Circunscrição III'!$M7&lt;='Circunscrição III'!F7,'Circunscrição III'!F7&lt;='Circunscrição III'!$N7),'Circunscrição III'!F7,"excluído*"),"")</f>
        <v>excluído*</v>
      </c>
      <c r="G40" s="60">
        <f>IF('Circunscrição III'!G7&gt;0,IF(AND('Circunscrição III'!$M7&lt;='Circunscrição III'!G7,'Circunscrição III'!G7&lt;='Circunscrição III'!$N7),'Circunscrição III'!G7,"excluído*"),"")</f>
        <v>2550</v>
      </c>
      <c r="H40" s="60">
        <f>IF('Circunscrição III'!H7&gt;0,IF(AND('Circunscrição III'!$M7&lt;='Circunscrição III'!H7,'Circunscrição III'!H7&lt;='Circunscrição III'!$N7),'Circunscrição III'!H7,"excluído*"),"")</f>
        <v>3033</v>
      </c>
      <c r="I40" s="60" t="str">
        <f>IF('Circunscrição III'!I7&gt;0,IF(AND('Circunscrição III'!$M7&lt;='Circunscrição III'!I7,'Circunscrição III'!I7&lt;='Circunscrição III'!$N7),'Circunscrição III'!I7,"excluído*"),"")</f>
        <v>excluído*</v>
      </c>
      <c r="J40" s="61"/>
      <c r="K40" s="62">
        <f t="shared" si="5"/>
        <v>2791.5</v>
      </c>
      <c r="L40" s="63"/>
      <c r="M40" s="64">
        <f t="shared" si="6"/>
        <v>2791.5</v>
      </c>
      <c r="N40" s="63"/>
    </row>
    <row r="41" ht="24.0" customHeight="1">
      <c r="A41" s="26"/>
      <c r="B41" s="27"/>
      <c r="C41" s="27"/>
      <c r="D41" s="28">
        <v>1.0</v>
      </c>
      <c r="E41" s="29" t="s">
        <v>22</v>
      </c>
      <c r="F41" s="60">
        <f>IF('Circunscrição III'!F8&gt;0,IF(AND('Circunscrição III'!$M8&lt;='Circunscrição III'!F8,'Circunscrição III'!F8&lt;='Circunscrição III'!$N8),'Circunscrição III'!F8,"excluído*"),"")</f>
        <v>500</v>
      </c>
      <c r="G41" s="60" t="str">
        <f>IF('Circunscrição III'!G8&gt;0,IF(AND('Circunscrição III'!$M8&lt;='Circunscrição III'!G8,'Circunscrição III'!G8&lt;='Circunscrição III'!$N8),'Circunscrição III'!G8,"excluído*"),"")</f>
        <v>excluído*</v>
      </c>
      <c r="H41" s="60">
        <f>IF('Circunscrição III'!H8&gt;0,IF(AND('Circunscrição III'!$M8&lt;='Circunscrição III'!H8,'Circunscrição III'!H8&lt;='Circunscrição III'!$N8),'Circunscrição III'!H8,"excluído*"),"")</f>
        <v>470</v>
      </c>
      <c r="I41" s="60">
        <f>IF('Circunscrição III'!I8&gt;0,IF(AND('Circunscrição III'!$M8&lt;='Circunscrição III'!I8,'Circunscrição III'!I8&lt;='Circunscrição III'!$N8),'Circunscrição III'!I8,"excluído*"),"")</f>
        <v>450.94</v>
      </c>
      <c r="J41" s="61"/>
      <c r="K41" s="62">
        <f t="shared" si="5"/>
        <v>473.65</v>
      </c>
      <c r="L41" s="63"/>
      <c r="M41" s="64">
        <f t="shared" si="6"/>
        <v>473.65</v>
      </c>
      <c r="N41" s="63"/>
    </row>
    <row r="42" ht="24.0" customHeight="1">
      <c r="A42" s="26"/>
      <c r="B42" s="32">
        <v>41.0</v>
      </c>
      <c r="C42" s="19" t="s">
        <v>85</v>
      </c>
      <c r="D42" s="20">
        <v>1.0</v>
      </c>
      <c r="E42" s="21" t="s">
        <v>21</v>
      </c>
      <c r="F42" s="60">
        <f>IF('Circunscrição III'!F9&gt;0,IF(AND('Circunscrição III'!$M9&lt;='Circunscrição III'!F9,'Circunscrição III'!F9&lt;='Circunscrição III'!$N9),'Circunscrição III'!F9,"excluído*"),"")</f>
        <v>3500</v>
      </c>
      <c r="G42" s="60">
        <f>IF('Circunscrição III'!G9&gt;0,IF(AND('Circunscrição III'!$M9&lt;='Circunscrição III'!G9,'Circunscrição III'!G9&lt;='Circunscrição III'!$N9),'Circunscrição III'!G9,"excluído*"),"")</f>
        <v>2550</v>
      </c>
      <c r="H42" s="60">
        <f>IF('Circunscrição III'!H9&gt;0,IF(AND('Circunscrição III'!$M9&lt;='Circunscrição III'!H9,'Circunscrição III'!H9&lt;='Circunscrição III'!$N9),'Circunscrição III'!H9,"excluído*"),"")</f>
        <v>3033</v>
      </c>
      <c r="I42" s="60" t="str">
        <f>IF('Circunscrição III'!I9&gt;0,IF(AND('Circunscrição III'!$M9&lt;='Circunscrição III'!I9,'Circunscrição III'!I9&lt;='Circunscrição III'!$N9),'Circunscrição III'!I9,"excluído*"),"")</f>
        <v>excluído*</v>
      </c>
      <c r="J42" s="61"/>
      <c r="K42" s="62">
        <f t="shared" si="5"/>
        <v>3027.67</v>
      </c>
      <c r="L42" s="63"/>
      <c r="M42" s="64">
        <f t="shared" si="6"/>
        <v>3027.67</v>
      </c>
      <c r="N42" s="63"/>
    </row>
    <row r="43" ht="24.0" customHeight="1">
      <c r="A43" s="26"/>
      <c r="B43" s="27"/>
      <c r="C43" s="27"/>
      <c r="D43" s="28">
        <v>1.0</v>
      </c>
      <c r="E43" s="29" t="s">
        <v>22</v>
      </c>
      <c r="F43" s="60">
        <f>IF('Circunscrição III'!F10&gt;0,IF(AND('Circunscrição III'!$M10&lt;='Circunscrição III'!F10,'Circunscrição III'!F10&lt;='Circunscrição III'!$N10),'Circunscrição III'!F10,"excluído*"),"")</f>
        <v>500</v>
      </c>
      <c r="G43" s="60" t="str">
        <f>IF('Circunscrição III'!G10&gt;0,IF(AND('Circunscrição III'!$M10&lt;='Circunscrição III'!G10,'Circunscrição III'!G10&lt;='Circunscrição III'!$N10),'Circunscrição III'!G10,"excluído*"),"")</f>
        <v>excluído*</v>
      </c>
      <c r="H43" s="60">
        <f>IF('Circunscrição III'!H10&gt;0,IF(AND('Circunscrição III'!$M10&lt;='Circunscrição III'!H10,'Circunscrição III'!H10&lt;='Circunscrição III'!$N10),'Circunscrição III'!H10,"excluído*"),"")</f>
        <v>470</v>
      </c>
      <c r="I43" s="60">
        <f>IF('Circunscrição III'!I10&gt;0,IF(AND('Circunscrição III'!$M10&lt;='Circunscrição III'!I10,'Circunscrição III'!I10&lt;='Circunscrição III'!$N10),'Circunscrição III'!I10,"excluído*"),"")</f>
        <v>450.94</v>
      </c>
      <c r="J43" s="61"/>
      <c r="K43" s="62">
        <f t="shared" si="5"/>
        <v>473.65</v>
      </c>
      <c r="L43" s="63"/>
      <c r="M43" s="64">
        <f t="shared" si="6"/>
        <v>473.65</v>
      </c>
      <c r="N43" s="63"/>
    </row>
    <row r="44" ht="24.0" customHeight="1">
      <c r="A44" s="26"/>
      <c r="B44" s="32">
        <v>42.0</v>
      </c>
      <c r="C44" s="19" t="s">
        <v>86</v>
      </c>
      <c r="D44" s="20">
        <v>1.0</v>
      </c>
      <c r="E44" s="21" t="s">
        <v>21</v>
      </c>
      <c r="F44" s="60" t="str">
        <f>IF('Circunscrição III'!F11&gt;0,IF(AND('Circunscrição III'!$M11&lt;='Circunscrição III'!F11,'Circunscrição III'!F11&lt;='Circunscrição III'!$N11),'Circunscrição III'!F11,"excluído*"),"")</f>
        <v>excluído*</v>
      </c>
      <c r="G44" s="60">
        <f>IF('Circunscrição III'!G11&gt;0,IF(AND('Circunscrição III'!$M11&lt;='Circunscrição III'!G11,'Circunscrição III'!G11&lt;='Circunscrição III'!$N11),'Circunscrição III'!G11,"excluído*"),"")</f>
        <v>2550</v>
      </c>
      <c r="H44" s="60">
        <f>IF('Circunscrição III'!H11&gt;0,IF(AND('Circunscrição III'!$M11&lt;='Circunscrição III'!H11,'Circunscrição III'!H11&lt;='Circunscrição III'!$N11),'Circunscrição III'!H11,"excluído*"),"")</f>
        <v>3033</v>
      </c>
      <c r="I44" s="60" t="str">
        <f>IF('Circunscrição III'!I11&gt;0,IF(AND('Circunscrição III'!$M11&lt;='Circunscrição III'!I11,'Circunscrição III'!I11&lt;='Circunscrição III'!$N11),'Circunscrição III'!I11,"excluído*"),"")</f>
        <v>excluído*</v>
      </c>
      <c r="J44" s="61"/>
      <c r="K44" s="62">
        <f t="shared" si="5"/>
        <v>2791.5</v>
      </c>
      <c r="L44" s="63"/>
      <c r="M44" s="64">
        <f t="shared" si="6"/>
        <v>2791.5</v>
      </c>
      <c r="N44" s="63"/>
    </row>
    <row r="45" ht="24.0" customHeight="1">
      <c r="A45" s="26"/>
      <c r="B45" s="27"/>
      <c r="C45" s="27"/>
      <c r="D45" s="28">
        <v>1.0</v>
      </c>
      <c r="E45" s="29" t="s">
        <v>22</v>
      </c>
      <c r="F45" s="60">
        <f>IF('Circunscrição III'!F12&gt;0,IF(AND('Circunscrição III'!$M12&lt;='Circunscrição III'!F12,'Circunscrição III'!F12&lt;='Circunscrição III'!$N12),'Circunscrição III'!F12,"excluído*"),"")</f>
        <v>500</v>
      </c>
      <c r="G45" s="60" t="str">
        <f>IF('Circunscrição III'!G12&gt;0,IF(AND('Circunscrição III'!$M12&lt;='Circunscrição III'!G12,'Circunscrição III'!G12&lt;='Circunscrição III'!$N12),'Circunscrição III'!G12,"excluído*"),"")</f>
        <v>excluído*</v>
      </c>
      <c r="H45" s="60">
        <f>IF('Circunscrição III'!H12&gt;0,IF(AND('Circunscrição III'!$M12&lt;='Circunscrição III'!H12,'Circunscrição III'!H12&lt;='Circunscrição III'!$N12),'Circunscrição III'!H12,"excluído*"),"")</f>
        <v>470</v>
      </c>
      <c r="I45" s="60">
        <f>IF('Circunscrição III'!I12&gt;0,IF(AND('Circunscrição III'!$M12&lt;='Circunscrição III'!I12,'Circunscrição III'!I12&lt;='Circunscrição III'!$N12),'Circunscrição III'!I12,"excluído*"),"")</f>
        <v>450.94</v>
      </c>
      <c r="J45" s="61"/>
      <c r="K45" s="62">
        <f t="shared" si="5"/>
        <v>473.65</v>
      </c>
      <c r="L45" s="63"/>
      <c r="M45" s="64">
        <f t="shared" si="6"/>
        <v>473.65</v>
      </c>
      <c r="N45" s="63"/>
    </row>
    <row r="46" ht="24.0" customHeight="1">
      <c r="A46" s="26"/>
      <c r="B46" s="32">
        <v>43.0</v>
      </c>
      <c r="C46" s="19" t="s">
        <v>87</v>
      </c>
      <c r="D46" s="20">
        <v>1.0</v>
      </c>
      <c r="E46" s="21" t="s">
        <v>21</v>
      </c>
      <c r="F46" s="60" t="str">
        <f>IF('Circunscrição III'!F13&gt;0,IF(AND('Circunscrição III'!$M13&lt;='Circunscrição III'!F13,'Circunscrição III'!F13&lt;='Circunscrição III'!$N13),'Circunscrição III'!F13,"excluído*"),"")</f>
        <v>excluído*</v>
      </c>
      <c r="G46" s="60">
        <f>IF('Circunscrição III'!G13&gt;0,IF(AND('Circunscrição III'!$M13&lt;='Circunscrição III'!G13,'Circunscrição III'!G13&lt;='Circunscrição III'!$N13),'Circunscrição III'!G13,"excluído*"),"")</f>
        <v>2550</v>
      </c>
      <c r="H46" s="60">
        <f>IF('Circunscrição III'!H13&gt;0,IF(AND('Circunscrição III'!$M13&lt;='Circunscrição III'!H13,'Circunscrição III'!H13&lt;='Circunscrição III'!$N13),'Circunscrição III'!H13,"excluído*"),"")</f>
        <v>3033</v>
      </c>
      <c r="I46" s="60" t="str">
        <f>IF('Circunscrição III'!I13&gt;0,IF(AND('Circunscrição III'!$M13&lt;='Circunscrição III'!I13,'Circunscrição III'!I13&lt;='Circunscrição III'!$N13),'Circunscrição III'!I13,"excluído*"),"")</f>
        <v>excluído*</v>
      </c>
      <c r="J46" s="61"/>
      <c r="K46" s="62">
        <f t="shared" si="5"/>
        <v>2791.5</v>
      </c>
      <c r="L46" s="63"/>
      <c r="M46" s="64">
        <f t="shared" si="6"/>
        <v>2791.5</v>
      </c>
      <c r="N46" s="63"/>
    </row>
    <row r="47" ht="24.0" customHeight="1">
      <c r="A47" s="26"/>
      <c r="B47" s="27"/>
      <c r="C47" s="27"/>
      <c r="D47" s="28">
        <v>1.0</v>
      </c>
      <c r="E47" s="29" t="s">
        <v>22</v>
      </c>
      <c r="F47" s="60">
        <f>IF('Circunscrição III'!F14&gt;0,IF(AND('Circunscrição III'!$M14&lt;='Circunscrição III'!F14,'Circunscrição III'!F14&lt;='Circunscrição III'!$N14),'Circunscrição III'!F14,"excluído*"),"")</f>
        <v>500</v>
      </c>
      <c r="G47" s="60" t="str">
        <f>IF('Circunscrição III'!G14&gt;0,IF(AND('Circunscrição III'!$M14&lt;='Circunscrição III'!G14,'Circunscrição III'!G14&lt;='Circunscrição III'!$N14),'Circunscrição III'!G14,"excluído*"),"")</f>
        <v>excluído*</v>
      </c>
      <c r="H47" s="60">
        <f>IF('Circunscrição III'!H14&gt;0,IF(AND('Circunscrição III'!$M14&lt;='Circunscrição III'!H14,'Circunscrição III'!H14&lt;='Circunscrição III'!$N14),'Circunscrição III'!H14,"excluído*"),"")</f>
        <v>470</v>
      </c>
      <c r="I47" s="60">
        <f>IF('Circunscrição III'!I14&gt;0,IF(AND('Circunscrição III'!$M14&lt;='Circunscrição III'!I14,'Circunscrição III'!I14&lt;='Circunscrição III'!$N14),'Circunscrição III'!I14,"excluído*"),"")</f>
        <v>450.94</v>
      </c>
      <c r="J47" s="61"/>
      <c r="K47" s="62">
        <f t="shared" si="5"/>
        <v>473.65</v>
      </c>
      <c r="L47" s="63"/>
      <c r="M47" s="64">
        <f t="shared" si="6"/>
        <v>473.65</v>
      </c>
      <c r="N47" s="63"/>
    </row>
    <row r="48" ht="24.0" customHeight="1">
      <c r="A48" s="26"/>
      <c r="B48" s="32">
        <v>44.0</v>
      </c>
      <c r="C48" s="19" t="s">
        <v>88</v>
      </c>
      <c r="D48" s="20">
        <v>1.0</v>
      </c>
      <c r="E48" s="21" t="s">
        <v>21</v>
      </c>
      <c r="F48" s="60" t="str">
        <f>IF('Circunscrição III'!F15&gt;0,IF(AND('Circunscrição III'!$M15&lt;='Circunscrição III'!F15,'Circunscrição III'!F15&lt;='Circunscrição III'!$N15),'Circunscrição III'!F15,"excluído*"),"")</f>
        <v>excluído*</v>
      </c>
      <c r="G48" s="60">
        <f>IF('Circunscrição III'!G15&gt;0,IF(AND('Circunscrição III'!$M15&lt;='Circunscrição III'!G15,'Circunscrição III'!G15&lt;='Circunscrição III'!$N15),'Circunscrição III'!G15,"excluído*"),"")</f>
        <v>2550</v>
      </c>
      <c r="H48" s="60">
        <f>IF('Circunscrição III'!H15&gt;0,IF(AND('Circunscrição III'!$M15&lt;='Circunscrição III'!H15,'Circunscrição III'!H15&lt;='Circunscrição III'!$N15),'Circunscrição III'!H15,"excluído*"),"")</f>
        <v>3033</v>
      </c>
      <c r="I48" s="60" t="str">
        <f>IF('Circunscrição III'!I15&gt;0,IF(AND('Circunscrição III'!$M15&lt;='Circunscrição III'!I15,'Circunscrição III'!I15&lt;='Circunscrição III'!$N15),'Circunscrição III'!I15,"excluído*"),"")</f>
        <v>excluído*</v>
      </c>
      <c r="J48" s="61"/>
      <c r="K48" s="62">
        <f t="shared" si="5"/>
        <v>2791.5</v>
      </c>
      <c r="L48" s="63"/>
      <c r="M48" s="64">
        <f t="shared" si="6"/>
        <v>2791.5</v>
      </c>
      <c r="N48" s="63"/>
    </row>
    <row r="49" ht="24.0" customHeight="1">
      <c r="A49" s="26"/>
      <c r="B49" s="27"/>
      <c r="C49" s="27"/>
      <c r="D49" s="28">
        <v>1.0</v>
      </c>
      <c r="E49" s="29" t="s">
        <v>22</v>
      </c>
      <c r="F49" s="60">
        <f>IF('Circunscrição III'!F16&gt;0,IF(AND('Circunscrição III'!$M16&lt;='Circunscrição III'!F16,'Circunscrição III'!F16&lt;='Circunscrição III'!$N16),'Circunscrição III'!F16,"excluído*"),"")</f>
        <v>500</v>
      </c>
      <c r="G49" s="60" t="str">
        <f>IF('Circunscrição III'!G16&gt;0,IF(AND('Circunscrição III'!$M16&lt;='Circunscrição III'!G16,'Circunscrição III'!G16&lt;='Circunscrição III'!$N16),'Circunscrição III'!G16,"excluído*"),"")</f>
        <v>excluído*</v>
      </c>
      <c r="H49" s="60">
        <f>IF('Circunscrição III'!H16&gt;0,IF(AND('Circunscrição III'!$M16&lt;='Circunscrição III'!H16,'Circunscrição III'!H16&lt;='Circunscrição III'!$N16),'Circunscrição III'!H16,"excluído*"),"")</f>
        <v>470</v>
      </c>
      <c r="I49" s="60">
        <f>IF('Circunscrição III'!I16&gt;0,IF(AND('Circunscrição III'!$M16&lt;='Circunscrição III'!I16,'Circunscrição III'!I16&lt;='Circunscrição III'!$N16),'Circunscrição III'!I16,"excluído*"),"")</f>
        <v>450.94</v>
      </c>
      <c r="J49" s="61"/>
      <c r="K49" s="62">
        <f t="shared" si="5"/>
        <v>473.65</v>
      </c>
      <c r="L49" s="63"/>
      <c r="M49" s="64">
        <f t="shared" si="6"/>
        <v>473.65</v>
      </c>
      <c r="N49" s="63"/>
    </row>
    <row r="50" ht="24.0" customHeight="1">
      <c r="A50" s="26"/>
      <c r="B50" s="32">
        <v>45.0</v>
      </c>
      <c r="C50" s="19" t="s">
        <v>89</v>
      </c>
      <c r="D50" s="20">
        <v>1.0</v>
      </c>
      <c r="E50" s="21" t="s">
        <v>21</v>
      </c>
      <c r="F50" s="60" t="str">
        <f>IF('Circunscrição III'!F17&gt;0,IF(AND('Circunscrição III'!$M17&lt;='Circunscrição III'!F17,'Circunscrição III'!F17&lt;='Circunscrição III'!$N17),'Circunscrição III'!F17,"excluído*"),"")</f>
        <v>excluído*</v>
      </c>
      <c r="G50" s="60">
        <f>IF('Circunscrição III'!G17&gt;0,IF(AND('Circunscrição III'!$M17&lt;='Circunscrição III'!G17,'Circunscrição III'!G17&lt;='Circunscrição III'!$N17),'Circunscrição III'!G17,"excluído*"),"")</f>
        <v>2550</v>
      </c>
      <c r="H50" s="60">
        <f>IF('Circunscrição III'!H17&gt;0,IF(AND('Circunscrição III'!$M17&lt;='Circunscrição III'!H17,'Circunscrição III'!H17&lt;='Circunscrição III'!$N17),'Circunscrição III'!H17,"excluído*"),"")</f>
        <v>3033</v>
      </c>
      <c r="I50" s="60" t="str">
        <f>IF('Circunscrição III'!I17&gt;0,IF(AND('Circunscrição III'!$M17&lt;='Circunscrição III'!I17,'Circunscrição III'!I17&lt;='Circunscrição III'!$N17),'Circunscrição III'!I17,"excluído*"),"")</f>
        <v>excluído*</v>
      </c>
      <c r="J50" s="61"/>
      <c r="K50" s="62">
        <f t="shared" si="5"/>
        <v>2791.5</v>
      </c>
      <c r="L50" s="63"/>
      <c r="M50" s="64">
        <f t="shared" si="6"/>
        <v>2791.5</v>
      </c>
      <c r="N50" s="63"/>
    </row>
    <row r="51" ht="24.0" customHeight="1">
      <c r="A51" s="26"/>
      <c r="B51" s="27"/>
      <c r="C51" s="27"/>
      <c r="D51" s="28">
        <v>1.0</v>
      </c>
      <c r="E51" s="29" t="s">
        <v>22</v>
      </c>
      <c r="F51" s="60">
        <f>IF('Circunscrição III'!F18&gt;0,IF(AND('Circunscrição III'!$M18&lt;='Circunscrição III'!F18,'Circunscrição III'!F18&lt;='Circunscrição III'!$N18),'Circunscrição III'!F18,"excluído*"),"")</f>
        <v>500</v>
      </c>
      <c r="G51" s="60" t="str">
        <f>IF('Circunscrição III'!G18&gt;0,IF(AND('Circunscrição III'!$M18&lt;='Circunscrição III'!G18,'Circunscrição III'!G18&lt;='Circunscrição III'!$N18),'Circunscrição III'!G18,"excluído*"),"")</f>
        <v>excluído*</v>
      </c>
      <c r="H51" s="60">
        <f>IF('Circunscrição III'!H18&gt;0,IF(AND('Circunscrição III'!$M18&lt;='Circunscrição III'!H18,'Circunscrição III'!H18&lt;='Circunscrição III'!$N18),'Circunscrição III'!H18,"excluído*"),"")</f>
        <v>470</v>
      </c>
      <c r="I51" s="60">
        <f>IF('Circunscrição III'!I18&gt;0,IF(AND('Circunscrição III'!$M18&lt;='Circunscrição III'!I18,'Circunscrição III'!I18&lt;='Circunscrição III'!$N18),'Circunscrição III'!I18,"excluído*"),"")</f>
        <v>450.94</v>
      </c>
      <c r="J51" s="61"/>
      <c r="K51" s="62">
        <f t="shared" si="5"/>
        <v>473.65</v>
      </c>
      <c r="L51" s="63"/>
      <c r="M51" s="64">
        <f t="shared" si="6"/>
        <v>473.65</v>
      </c>
      <c r="N51" s="63"/>
    </row>
    <row r="52" ht="24.0" customHeight="1">
      <c r="A52" s="26"/>
      <c r="B52" s="32">
        <v>46.0</v>
      </c>
      <c r="C52" s="19" t="s">
        <v>90</v>
      </c>
      <c r="D52" s="20">
        <v>1.0</v>
      </c>
      <c r="E52" s="21" t="s">
        <v>21</v>
      </c>
      <c r="F52" s="60" t="str">
        <f>IF('Circunscrição III'!F19&gt;0,IF(AND('Circunscrição III'!$M19&lt;='Circunscrição III'!F19,'Circunscrição III'!F19&lt;='Circunscrição III'!$N19),'Circunscrição III'!F19,"excluído*"),"")</f>
        <v>excluído*</v>
      </c>
      <c r="G52" s="60">
        <f>IF('Circunscrição III'!G19&gt;0,IF(AND('Circunscrição III'!$M19&lt;='Circunscrição III'!G19,'Circunscrição III'!G19&lt;='Circunscrição III'!$N19),'Circunscrição III'!G19,"excluído*"),"")</f>
        <v>2550</v>
      </c>
      <c r="H52" s="60">
        <f>IF('Circunscrição III'!H19&gt;0,IF(AND('Circunscrição III'!$M19&lt;='Circunscrição III'!H19,'Circunscrição III'!H19&lt;='Circunscrição III'!$N19),'Circunscrição III'!H19,"excluído*"),"")</f>
        <v>3033</v>
      </c>
      <c r="I52" s="60" t="str">
        <f>IF('Circunscrição III'!I19&gt;0,IF(AND('Circunscrição III'!$M19&lt;='Circunscrição III'!I19,'Circunscrição III'!I19&lt;='Circunscrição III'!$N19),'Circunscrição III'!I19,"excluído*"),"")</f>
        <v>excluído*</v>
      </c>
      <c r="J52" s="61"/>
      <c r="K52" s="62">
        <f t="shared" si="5"/>
        <v>2791.5</v>
      </c>
      <c r="L52" s="63"/>
      <c r="M52" s="64">
        <f t="shared" si="6"/>
        <v>2791.5</v>
      </c>
      <c r="N52" s="63"/>
    </row>
    <row r="53" ht="24.0" customHeight="1">
      <c r="A53" s="26"/>
      <c r="B53" s="27"/>
      <c r="C53" s="27"/>
      <c r="D53" s="28">
        <v>1.0</v>
      </c>
      <c r="E53" s="29" t="s">
        <v>22</v>
      </c>
      <c r="F53" s="60">
        <f>IF('Circunscrição III'!F20&gt;0,IF(AND('Circunscrição III'!$M20&lt;='Circunscrição III'!F20,'Circunscrição III'!F20&lt;='Circunscrição III'!$N20),'Circunscrição III'!F20,"excluído*"),"")</f>
        <v>500</v>
      </c>
      <c r="G53" s="60" t="str">
        <f>IF('Circunscrição III'!G20&gt;0,IF(AND('Circunscrição III'!$M20&lt;='Circunscrição III'!G20,'Circunscrição III'!G20&lt;='Circunscrição III'!$N20),'Circunscrição III'!G20,"excluído*"),"")</f>
        <v>excluído*</v>
      </c>
      <c r="H53" s="60">
        <f>IF('Circunscrição III'!H20&gt;0,IF(AND('Circunscrição III'!$M20&lt;='Circunscrição III'!H20,'Circunscrição III'!H20&lt;='Circunscrição III'!$N20),'Circunscrição III'!H20,"excluído*"),"")</f>
        <v>470</v>
      </c>
      <c r="I53" s="60">
        <f>IF('Circunscrição III'!I20&gt;0,IF(AND('Circunscrição III'!$M20&lt;='Circunscrição III'!I20,'Circunscrição III'!I20&lt;='Circunscrição III'!$N20),'Circunscrição III'!I20,"excluído*"),"")</f>
        <v>450.94</v>
      </c>
      <c r="J53" s="61"/>
      <c r="K53" s="62">
        <f t="shared" si="5"/>
        <v>473.65</v>
      </c>
      <c r="L53" s="63"/>
      <c r="M53" s="64">
        <f t="shared" si="6"/>
        <v>473.65</v>
      </c>
      <c r="N53" s="63"/>
    </row>
    <row r="54" ht="24.0" customHeight="1">
      <c r="A54" s="26"/>
      <c r="B54" s="32">
        <v>47.0</v>
      </c>
      <c r="C54" s="19" t="s">
        <v>91</v>
      </c>
      <c r="D54" s="20">
        <v>1.0</v>
      </c>
      <c r="E54" s="21" t="s">
        <v>21</v>
      </c>
      <c r="F54" s="60" t="str">
        <f>IF('Circunscrição III'!F21&gt;0,IF(AND('Circunscrição III'!$M21&lt;='Circunscrição III'!F21,'Circunscrição III'!F21&lt;='Circunscrição III'!$N21),'Circunscrição III'!F21,"excluído*"),"")</f>
        <v>excluído*</v>
      </c>
      <c r="G54" s="60">
        <f>IF('Circunscrição III'!G21&gt;0,IF(AND('Circunscrição III'!$M21&lt;='Circunscrição III'!G21,'Circunscrição III'!G21&lt;='Circunscrição III'!$N21),'Circunscrição III'!G21,"excluído*"),"")</f>
        <v>2550</v>
      </c>
      <c r="H54" s="60">
        <f>IF('Circunscrição III'!H21&gt;0,IF(AND('Circunscrição III'!$M21&lt;='Circunscrição III'!H21,'Circunscrição III'!H21&lt;='Circunscrição III'!$N21),'Circunscrição III'!H21,"excluído*"),"")</f>
        <v>3033</v>
      </c>
      <c r="I54" s="60" t="str">
        <f>IF('Circunscrição III'!I21&gt;0,IF(AND('Circunscrição III'!$M21&lt;='Circunscrição III'!I21,'Circunscrição III'!I21&lt;='Circunscrição III'!$N21),'Circunscrição III'!I21,"excluído*"),"")</f>
        <v>excluído*</v>
      </c>
      <c r="J54" s="61"/>
      <c r="K54" s="62">
        <f t="shared" si="5"/>
        <v>2791.5</v>
      </c>
      <c r="L54" s="63"/>
      <c r="M54" s="64">
        <f t="shared" si="6"/>
        <v>2791.5</v>
      </c>
      <c r="N54" s="63"/>
    </row>
    <row r="55" ht="24.0" customHeight="1">
      <c r="A55" s="26"/>
      <c r="B55" s="27"/>
      <c r="C55" s="27"/>
      <c r="D55" s="28">
        <v>1.0</v>
      </c>
      <c r="E55" s="29" t="s">
        <v>22</v>
      </c>
      <c r="F55" s="60">
        <f>IF('Circunscrição III'!F22&gt;0,IF(AND('Circunscrição III'!$M22&lt;='Circunscrição III'!F22,'Circunscrição III'!F22&lt;='Circunscrição III'!$N22),'Circunscrição III'!F22,"excluído*"),"")</f>
        <v>500</v>
      </c>
      <c r="G55" s="60" t="str">
        <f>IF('Circunscrição III'!G22&gt;0,IF(AND('Circunscrição III'!$M22&lt;='Circunscrição III'!G22,'Circunscrição III'!G22&lt;='Circunscrição III'!$N22),'Circunscrição III'!G22,"excluído*"),"")</f>
        <v>excluído*</v>
      </c>
      <c r="H55" s="60">
        <f>IF('Circunscrição III'!H22&gt;0,IF(AND('Circunscrição III'!$M22&lt;='Circunscrição III'!H22,'Circunscrição III'!H22&lt;='Circunscrição III'!$N22),'Circunscrição III'!H22,"excluído*"),"")</f>
        <v>470</v>
      </c>
      <c r="I55" s="60">
        <f>IF('Circunscrição III'!I22&gt;0,IF(AND('Circunscrição III'!$M22&lt;='Circunscrição III'!I22,'Circunscrição III'!I22&lt;='Circunscrição III'!$N22),'Circunscrição III'!I22,"excluído*"),"")</f>
        <v>450.94</v>
      </c>
      <c r="J55" s="61"/>
      <c r="K55" s="62">
        <f t="shared" si="5"/>
        <v>473.65</v>
      </c>
      <c r="L55" s="63"/>
      <c r="M55" s="64">
        <f t="shared" si="6"/>
        <v>473.65</v>
      </c>
      <c r="N55" s="63"/>
    </row>
    <row r="56" ht="24.0" customHeight="1">
      <c r="A56" s="26"/>
      <c r="B56" s="32">
        <v>48.0</v>
      </c>
      <c r="C56" s="19" t="s">
        <v>92</v>
      </c>
      <c r="D56" s="20">
        <v>1.0</v>
      </c>
      <c r="E56" s="21" t="s">
        <v>21</v>
      </c>
      <c r="F56" s="60" t="str">
        <f>IF('Circunscrição III'!F23&gt;0,IF(AND('Circunscrição III'!$M23&lt;='Circunscrição III'!F23,'Circunscrição III'!F23&lt;='Circunscrição III'!$N23),'Circunscrição III'!F23,"excluído*"),"")</f>
        <v>excluído*</v>
      </c>
      <c r="G56" s="60">
        <f>IF('Circunscrição III'!G23&gt;0,IF(AND('Circunscrição III'!$M23&lt;='Circunscrição III'!G23,'Circunscrição III'!G23&lt;='Circunscrição III'!$N23),'Circunscrição III'!G23,"excluído*"),"")</f>
        <v>2550</v>
      </c>
      <c r="H56" s="60">
        <f>IF('Circunscrição III'!H23&gt;0,IF(AND('Circunscrição III'!$M23&lt;='Circunscrição III'!H23,'Circunscrição III'!H23&lt;='Circunscrição III'!$N23),'Circunscrição III'!H23,"excluído*"),"")</f>
        <v>3033</v>
      </c>
      <c r="I56" s="60">
        <f>IF('Circunscrição III'!I23&gt;0,IF(AND('Circunscrição III'!$M23&lt;='Circunscrição III'!I23,'Circunscrição III'!I23&lt;='Circunscrição III'!$N23),'Circunscrição III'!I23,"excluído*"),"")</f>
        <v>2391.56</v>
      </c>
      <c r="J56" s="61"/>
      <c r="K56" s="62">
        <f t="shared" si="5"/>
        <v>2658.19</v>
      </c>
      <c r="L56" s="63"/>
      <c r="M56" s="64">
        <f t="shared" si="6"/>
        <v>2658.19</v>
      </c>
      <c r="N56" s="63"/>
    </row>
    <row r="57" ht="24.0" customHeight="1">
      <c r="A57" s="26"/>
      <c r="B57" s="27"/>
      <c r="C57" s="27"/>
      <c r="D57" s="28">
        <v>1.0</v>
      </c>
      <c r="E57" s="29" t="s">
        <v>22</v>
      </c>
      <c r="F57" s="60">
        <f>IF('Circunscrição III'!F24&gt;0,IF(AND('Circunscrição III'!$M24&lt;='Circunscrição III'!F24,'Circunscrição III'!F24&lt;='Circunscrição III'!$N24),'Circunscrição III'!F24,"excluído*"),"")</f>
        <v>500</v>
      </c>
      <c r="G57" s="60" t="str">
        <f>IF('Circunscrição III'!G24&gt;0,IF(AND('Circunscrição III'!$M24&lt;='Circunscrição III'!G24,'Circunscrição III'!G24&lt;='Circunscrição III'!$N24),'Circunscrição III'!G24,"excluído*"),"")</f>
        <v>excluído*</v>
      </c>
      <c r="H57" s="60">
        <f>IF('Circunscrição III'!H24&gt;0,IF(AND('Circunscrição III'!$M24&lt;='Circunscrição III'!H24,'Circunscrição III'!H24&lt;='Circunscrição III'!$N24),'Circunscrição III'!H24,"excluído*"),"")</f>
        <v>470</v>
      </c>
      <c r="I57" s="60">
        <f>IF('Circunscrição III'!I24&gt;0,IF(AND('Circunscrição III'!$M24&lt;='Circunscrição III'!I24,'Circunscrição III'!I24&lt;='Circunscrição III'!$N24),'Circunscrição III'!I24,"excluído*"),"")</f>
        <v>450.94</v>
      </c>
      <c r="J57" s="61"/>
      <c r="K57" s="62">
        <f t="shared" si="5"/>
        <v>473.65</v>
      </c>
      <c r="L57" s="63"/>
      <c r="M57" s="64">
        <f t="shared" si="6"/>
        <v>473.65</v>
      </c>
      <c r="N57" s="63"/>
    </row>
    <row r="58" ht="24.0" customHeight="1">
      <c r="A58" s="26"/>
      <c r="B58" s="32">
        <v>49.0</v>
      </c>
      <c r="C58" s="19" t="s">
        <v>93</v>
      </c>
      <c r="D58" s="20">
        <v>1.0</v>
      </c>
      <c r="E58" s="21" t="s">
        <v>21</v>
      </c>
      <c r="F58" s="60" t="str">
        <f>IF('Circunscrição III'!F25&gt;0,IF(AND('Circunscrição III'!$M25&lt;='Circunscrição III'!F25,'Circunscrição III'!F25&lt;='Circunscrição III'!$N25),'Circunscrição III'!F25,"excluído*"),"")</f>
        <v>excluído*</v>
      </c>
      <c r="G58" s="60">
        <f>IF('Circunscrição III'!G25&gt;0,IF(AND('Circunscrição III'!$M25&lt;='Circunscrição III'!G25,'Circunscrição III'!G25&lt;='Circunscrição III'!$N25),'Circunscrição III'!G25,"excluído*"),"")</f>
        <v>2550</v>
      </c>
      <c r="H58" s="60">
        <f>IF('Circunscrição III'!H25&gt;0,IF(AND('Circunscrição III'!$M25&lt;='Circunscrição III'!H25,'Circunscrição III'!H25&lt;='Circunscrição III'!$N25),'Circunscrição III'!H25,"excluído*"),"")</f>
        <v>3033</v>
      </c>
      <c r="I58" s="60" t="str">
        <f>IF('Circunscrição III'!I25&gt;0,IF(AND('Circunscrição III'!$M25&lt;='Circunscrição III'!I25,'Circunscrição III'!I25&lt;='Circunscrição III'!$N25),'Circunscrição III'!I25,"excluído*"),"")</f>
        <v>excluído*</v>
      </c>
      <c r="J58" s="61"/>
      <c r="K58" s="62">
        <f t="shared" si="5"/>
        <v>2791.5</v>
      </c>
      <c r="L58" s="63"/>
      <c r="M58" s="64">
        <f t="shared" si="6"/>
        <v>2791.5</v>
      </c>
      <c r="N58" s="63"/>
    </row>
    <row r="59" ht="24.0" customHeight="1">
      <c r="A59" s="26"/>
      <c r="B59" s="27"/>
      <c r="C59" s="27"/>
      <c r="D59" s="28">
        <v>1.0</v>
      </c>
      <c r="E59" s="29" t="s">
        <v>22</v>
      </c>
      <c r="F59" s="60">
        <f>IF('Circunscrição III'!F26&gt;0,IF(AND('Circunscrição III'!$M26&lt;='Circunscrição III'!F26,'Circunscrição III'!F26&lt;='Circunscrição III'!$N26),'Circunscrição III'!F26,"excluído*"),"")</f>
        <v>500</v>
      </c>
      <c r="G59" s="60" t="str">
        <f>IF('Circunscrição III'!G26&gt;0,IF(AND('Circunscrição III'!$M26&lt;='Circunscrição III'!G26,'Circunscrição III'!G26&lt;='Circunscrição III'!$N26),'Circunscrição III'!G26,"excluído*"),"")</f>
        <v>excluído*</v>
      </c>
      <c r="H59" s="60">
        <f>IF('Circunscrição III'!H26&gt;0,IF(AND('Circunscrição III'!$M26&lt;='Circunscrição III'!H26,'Circunscrição III'!H26&lt;='Circunscrição III'!$N26),'Circunscrição III'!H26,"excluído*"),"")</f>
        <v>470</v>
      </c>
      <c r="I59" s="60">
        <f>IF('Circunscrição III'!I26&gt;0,IF(AND('Circunscrição III'!$M26&lt;='Circunscrição III'!I26,'Circunscrição III'!I26&lt;='Circunscrição III'!$N26),'Circunscrição III'!I26,"excluído*"),"")</f>
        <v>450.94</v>
      </c>
      <c r="J59" s="61"/>
      <c r="K59" s="62">
        <f t="shared" si="5"/>
        <v>473.65</v>
      </c>
      <c r="L59" s="63"/>
      <c r="M59" s="64">
        <f t="shared" si="6"/>
        <v>473.65</v>
      </c>
      <c r="N59" s="63"/>
    </row>
    <row r="60" ht="24.0" customHeight="1">
      <c r="A60" s="26"/>
      <c r="B60" s="32">
        <v>50.0</v>
      </c>
      <c r="C60" s="19" t="s">
        <v>94</v>
      </c>
      <c r="D60" s="20">
        <v>1.0</v>
      </c>
      <c r="E60" s="21" t="s">
        <v>21</v>
      </c>
      <c r="F60" s="60" t="str">
        <f>IF('Circunscrição III'!F27&gt;0,IF(AND('Circunscrição III'!$M27&lt;='Circunscrição III'!F27,'Circunscrição III'!F27&lt;='Circunscrição III'!$N27),'Circunscrição III'!F27,"excluído*"),"")</f>
        <v>excluído*</v>
      </c>
      <c r="G60" s="60">
        <f>IF('Circunscrição III'!G27&gt;0,IF(AND('Circunscrição III'!$M27&lt;='Circunscrição III'!G27,'Circunscrição III'!G27&lt;='Circunscrição III'!$N27),'Circunscrição III'!G27,"excluído*"),"")</f>
        <v>2550</v>
      </c>
      <c r="H60" s="60">
        <f>IF('Circunscrição III'!H27&gt;0,IF(AND('Circunscrição III'!$M27&lt;='Circunscrição III'!H27,'Circunscrição III'!H27&lt;='Circunscrição III'!$N27),'Circunscrição III'!H27,"excluído*"),"")</f>
        <v>3033</v>
      </c>
      <c r="I60" s="60" t="str">
        <f>IF('Circunscrição III'!I27&gt;0,IF(AND('Circunscrição III'!$M27&lt;='Circunscrição III'!I27,'Circunscrição III'!I27&lt;='Circunscrição III'!$N27),'Circunscrição III'!I27,"excluído*"),"")</f>
        <v>excluído*</v>
      </c>
      <c r="J60" s="61"/>
      <c r="K60" s="62">
        <f t="shared" si="5"/>
        <v>2791.5</v>
      </c>
      <c r="L60" s="63"/>
      <c r="M60" s="64">
        <f t="shared" si="6"/>
        <v>2791.5</v>
      </c>
      <c r="N60" s="63"/>
    </row>
    <row r="61" ht="24.0" customHeight="1">
      <c r="A61" s="26"/>
      <c r="B61" s="27"/>
      <c r="C61" s="27"/>
      <c r="D61" s="28">
        <v>1.0</v>
      </c>
      <c r="E61" s="29" t="s">
        <v>22</v>
      </c>
      <c r="F61" s="60">
        <f>IF('Circunscrição III'!F28&gt;0,IF(AND('Circunscrição III'!$M28&lt;='Circunscrição III'!F28,'Circunscrição III'!F28&lt;='Circunscrição III'!$N28),'Circunscrição III'!F28,"excluído*"),"")</f>
        <v>500</v>
      </c>
      <c r="G61" s="60" t="str">
        <f>IF('Circunscrição III'!G28&gt;0,IF(AND('Circunscrição III'!$M28&lt;='Circunscrição III'!G28,'Circunscrição III'!G28&lt;='Circunscrição III'!$N28),'Circunscrição III'!G28,"excluído*"),"")</f>
        <v>excluído*</v>
      </c>
      <c r="H61" s="60">
        <f>IF('Circunscrição III'!H28&gt;0,IF(AND('Circunscrição III'!$M28&lt;='Circunscrição III'!H28,'Circunscrição III'!H28&lt;='Circunscrição III'!$N28),'Circunscrição III'!H28,"excluído*"),"")</f>
        <v>470</v>
      </c>
      <c r="I61" s="60">
        <f>IF('Circunscrição III'!I28&gt;0,IF(AND('Circunscrição III'!$M28&lt;='Circunscrição III'!I28,'Circunscrição III'!I28&lt;='Circunscrição III'!$N28),'Circunscrição III'!I28,"excluído*"),"")</f>
        <v>450.94</v>
      </c>
      <c r="J61" s="61"/>
      <c r="K61" s="62">
        <f t="shared" si="5"/>
        <v>473.65</v>
      </c>
      <c r="L61" s="63"/>
      <c r="M61" s="64">
        <f t="shared" si="6"/>
        <v>473.65</v>
      </c>
      <c r="N61" s="63"/>
    </row>
    <row r="62" ht="24.0" customHeight="1">
      <c r="A62" s="26"/>
      <c r="B62" s="32">
        <v>51.0</v>
      </c>
      <c r="C62" s="19" t="s">
        <v>95</v>
      </c>
      <c r="D62" s="20">
        <v>1.0</v>
      </c>
      <c r="E62" s="21" t="s">
        <v>21</v>
      </c>
      <c r="F62" s="60" t="str">
        <f>IF('Circunscrição III'!F29&gt;0,IF(AND('Circunscrição III'!$M29&lt;='Circunscrição III'!F29,'Circunscrição III'!F29&lt;='Circunscrição III'!$N29),'Circunscrição III'!F29,"excluído*"),"")</f>
        <v>excluído*</v>
      </c>
      <c r="G62" s="60">
        <f>IF('Circunscrição III'!G29&gt;0,IF(AND('Circunscrição III'!$M29&lt;='Circunscrição III'!G29,'Circunscrição III'!G29&lt;='Circunscrição III'!$N29),'Circunscrição III'!G29,"excluído*"),"")</f>
        <v>2550</v>
      </c>
      <c r="H62" s="60">
        <f>IF('Circunscrição III'!H29&gt;0,IF(AND('Circunscrição III'!$M29&lt;='Circunscrição III'!H29,'Circunscrição III'!H29&lt;='Circunscrição III'!$N29),'Circunscrição III'!H29,"excluído*"),"")</f>
        <v>3033</v>
      </c>
      <c r="I62" s="60" t="str">
        <f>IF('Circunscrição III'!I29&gt;0,IF(AND('Circunscrição III'!$M29&lt;='Circunscrição III'!I29,'Circunscrição III'!I29&lt;='Circunscrição III'!$N29),'Circunscrição III'!I29,"excluído*"),"")</f>
        <v>excluído*</v>
      </c>
      <c r="J62" s="61"/>
      <c r="K62" s="62">
        <f t="shared" si="5"/>
        <v>2791.5</v>
      </c>
      <c r="L62" s="63"/>
      <c r="M62" s="64">
        <f t="shared" si="6"/>
        <v>2791.5</v>
      </c>
      <c r="N62" s="63"/>
    </row>
    <row r="63" ht="24.0" customHeight="1">
      <c r="A63" s="26"/>
      <c r="B63" s="27"/>
      <c r="C63" s="27"/>
      <c r="D63" s="28">
        <v>1.0</v>
      </c>
      <c r="E63" s="29" t="s">
        <v>22</v>
      </c>
      <c r="F63" s="60">
        <f>IF('Circunscrição III'!F30&gt;0,IF(AND('Circunscrição III'!$M30&lt;='Circunscrição III'!F30,'Circunscrição III'!F30&lt;='Circunscrição III'!$N30),'Circunscrição III'!F30,"excluído*"),"")</f>
        <v>500</v>
      </c>
      <c r="G63" s="60" t="str">
        <f>IF('Circunscrição III'!G30&gt;0,IF(AND('Circunscrição III'!$M30&lt;='Circunscrição III'!G30,'Circunscrição III'!G30&lt;='Circunscrição III'!$N30),'Circunscrição III'!G30,"excluído*"),"")</f>
        <v>excluído*</v>
      </c>
      <c r="H63" s="60">
        <f>IF('Circunscrição III'!H30&gt;0,IF(AND('Circunscrição III'!$M30&lt;='Circunscrição III'!H30,'Circunscrição III'!H30&lt;='Circunscrição III'!$N30),'Circunscrição III'!H30,"excluído*"),"")</f>
        <v>470</v>
      </c>
      <c r="I63" s="60">
        <f>IF('Circunscrição III'!I30&gt;0,IF(AND('Circunscrição III'!$M30&lt;='Circunscrição III'!I30,'Circunscrição III'!I30&lt;='Circunscrição III'!$N30),'Circunscrição III'!I30,"excluído*"),"")</f>
        <v>450.94</v>
      </c>
      <c r="J63" s="61"/>
      <c r="K63" s="62">
        <f t="shared" si="5"/>
        <v>473.65</v>
      </c>
      <c r="L63" s="63"/>
      <c r="M63" s="64">
        <f t="shared" si="6"/>
        <v>473.65</v>
      </c>
      <c r="N63" s="63"/>
    </row>
    <row r="64" ht="12.75" customHeight="1">
      <c r="D64" s="36"/>
      <c r="E64" s="36"/>
    </row>
    <row r="65" ht="24.75" customHeight="1">
      <c r="A65" s="65" t="s">
        <v>96</v>
      </c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  <c r="M65" s="66"/>
      <c r="N65" s="68">
        <f t="shared" ref="N65:N66" si="7">SUM(M62,M60,M58,M56,M54,M52,M50,M48,M46,M44,M42,M40,M38)</f>
        <v>36392.36</v>
      </c>
    </row>
    <row r="66" ht="28.5" customHeight="1">
      <c r="A66" s="65" t="s">
        <v>97</v>
      </c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  <c r="M66" s="66"/>
      <c r="N66" s="68">
        <f t="shared" si="7"/>
        <v>6157.45</v>
      </c>
    </row>
    <row r="67" ht="12.75" customHeight="1">
      <c r="A67" s="69"/>
      <c r="B67" s="69"/>
      <c r="C67" s="69"/>
      <c r="D67" s="70"/>
      <c r="E67" s="70"/>
      <c r="F67" s="69"/>
      <c r="G67" s="69"/>
      <c r="H67" s="69"/>
      <c r="I67" s="69"/>
      <c r="J67" s="69"/>
      <c r="K67" s="69"/>
      <c r="L67" s="69"/>
      <c r="M67" s="69"/>
      <c r="N67" s="69"/>
    </row>
    <row r="68" ht="24.75" customHeight="1">
      <c r="A68" s="65" t="s">
        <v>55</v>
      </c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  <c r="M68" s="66"/>
      <c r="N68" s="68">
        <f>'Circunscrição I'!N123</f>
        <v>337965.35</v>
      </c>
    </row>
    <row r="69" ht="28.5" customHeight="1">
      <c r="A69" s="65" t="s">
        <v>56</v>
      </c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  <c r="M69" s="66"/>
      <c r="N69" s="68">
        <f>'Circunscrição I'!N124</f>
        <v>53572.03</v>
      </c>
    </row>
    <row r="70" ht="12.75" customHeight="1">
      <c r="A70" s="69"/>
      <c r="B70" s="69"/>
      <c r="C70" s="69"/>
      <c r="D70" s="70"/>
      <c r="E70" s="70"/>
      <c r="F70" s="69"/>
      <c r="G70" s="69"/>
      <c r="H70" s="69"/>
      <c r="I70" s="69"/>
      <c r="J70" s="69"/>
      <c r="K70" s="69"/>
      <c r="L70" s="69"/>
      <c r="M70" s="69"/>
      <c r="N70" s="69"/>
    </row>
    <row r="71" ht="24.75" customHeight="1">
      <c r="A71" s="75" t="s">
        <v>98</v>
      </c>
      <c r="B71" s="76"/>
      <c r="C71" s="76"/>
      <c r="D71" s="77"/>
      <c r="E71" s="77"/>
      <c r="F71" s="76"/>
      <c r="G71" s="76"/>
      <c r="H71" s="76"/>
      <c r="I71" s="76"/>
      <c r="J71" s="76"/>
      <c r="K71" s="76"/>
      <c r="L71" s="76"/>
      <c r="M71" s="76"/>
      <c r="N71" s="78">
        <f>SUMIF(E5:E30,"Instalação",K5:K30) </f>
        <v>35406.08</v>
      </c>
    </row>
    <row r="72" ht="19.5" customHeight="1">
      <c r="A72" s="75" t="s">
        <v>99</v>
      </c>
      <c r="B72" s="76"/>
      <c r="C72" s="76"/>
      <c r="D72" s="77"/>
      <c r="E72" s="77"/>
      <c r="F72" s="76"/>
      <c r="G72" s="76"/>
      <c r="H72" s="76"/>
      <c r="I72" s="76"/>
      <c r="J72" s="76"/>
      <c r="K72" s="76"/>
      <c r="L72" s="76"/>
      <c r="M72" s="76"/>
      <c r="N72" s="78">
        <f>SUMIF(E5:E30,"Manutenção Mensal",K5:K30) </f>
        <v>7413.12</v>
      </c>
    </row>
    <row r="73" ht="12.75" customHeight="1">
      <c r="A73" s="69"/>
      <c r="B73" s="69"/>
      <c r="C73" s="69"/>
      <c r="D73" s="70"/>
      <c r="E73" s="70"/>
      <c r="F73" s="69"/>
      <c r="G73" s="69"/>
      <c r="H73" s="69"/>
      <c r="I73" s="69"/>
      <c r="J73" s="69"/>
      <c r="K73" s="69"/>
      <c r="L73" s="69"/>
      <c r="M73" s="69"/>
      <c r="N73" s="69"/>
    </row>
    <row r="74" ht="21.0" customHeight="1">
      <c r="A74" s="75" t="s">
        <v>59</v>
      </c>
      <c r="B74" s="76"/>
      <c r="C74" s="76"/>
      <c r="D74" s="77"/>
      <c r="E74" s="77"/>
      <c r="F74" s="76"/>
      <c r="G74" s="76"/>
      <c r="H74" s="76"/>
      <c r="I74" s="76"/>
      <c r="J74" s="76"/>
      <c r="K74" s="76"/>
      <c r="L74" s="76"/>
      <c r="M74" s="76"/>
      <c r="N74" s="78">
        <f>'Circunscrição I'!N129</f>
        <v>298596.64</v>
      </c>
    </row>
    <row r="75" ht="21.0" customHeight="1">
      <c r="A75" s="75" t="s">
        <v>60</v>
      </c>
      <c r="B75" s="76"/>
      <c r="C75" s="76"/>
      <c r="D75" s="77"/>
      <c r="E75" s="77"/>
      <c r="F75" s="76"/>
      <c r="G75" s="76"/>
      <c r="H75" s="76"/>
      <c r="I75" s="76"/>
      <c r="J75" s="76"/>
      <c r="K75" s="76"/>
      <c r="L75" s="76"/>
      <c r="M75" s="76"/>
      <c r="N75" s="78">
        <f>'Circunscrição I'!N130</f>
        <v>62438.16</v>
      </c>
    </row>
    <row r="76" ht="12.75" customHeight="1">
      <c r="A76" s="69"/>
      <c r="B76" s="69"/>
      <c r="C76" s="69"/>
      <c r="D76" s="70"/>
      <c r="E76" s="70"/>
      <c r="F76" s="69"/>
      <c r="G76" s="69"/>
      <c r="H76" s="69"/>
      <c r="I76" s="69"/>
      <c r="J76" s="69"/>
      <c r="K76" s="69"/>
      <c r="L76" s="69"/>
      <c r="M76" s="69"/>
      <c r="N76" s="69"/>
    </row>
    <row r="77" ht="12.75" customHeight="1">
      <c r="A77" s="79" t="s">
        <v>61</v>
      </c>
      <c r="B77" s="69"/>
      <c r="C77" s="69"/>
      <c r="D77" s="70"/>
      <c r="E77" s="70"/>
      <c r="F77" s="69"/>
      <c r="G77" s="69"/>
      <c r="H77" s="69"/>
      <c r="I77" s="69"/>
      <c r="J77" s="69"/>
      <c r="K77" s="69"/>
      <c r="L77" s="69"/>
      <c r="M77" s="69"/>
      <c r="N77" s="69"/>
    </row>
    <row r="78" ht="12.75" customHeight="1">
      <c r="A78" s="80" t="s">
        <v>62</v>
      </c>
      <c r="B78" s="69"/>
      <c r="C78" s="69"/>
      <c r="D78" s="70"/>
      <c r="E78" s="70"/>
      <c r="F78" s="69"/>
      <c r="G78" s="69"/>
      <c r="H78" s="69"/>
      <c r="I78" s="69"/>
      <c r="J78" s="69"/>
      <c r="K78" s="69"/>
      <c r="L78" s="69"/>
      <c r="M78" s="69"/>
      <c r="N78" s="69"/>
    </row>
    <row r="79" ht="12.75" customHeight="1">
      <c r="D79" s="36"/>
      <c r="E79" s="36"/>
    </row>
    <row r="80" ht="12.75" hidden="1" customHeight="1">
      <c r="D80" s="36"/>
      <c r="E80" s="36"/>
      <c r="N80" s="85">
        <f>SUMIF(E5:E30,E5,I5:I30)</f>
        <v>23545.22</v>
      </c>
    </row>
    <row r="81" ht="12.75" customHeight="1">
      <c r="D81" s="36"/>
      <c r="E81" s="36"/>
    </row>
    <row r="82" ht="12.75" customHeight="1">
      <c r="D82" s="36"/>
      <c r="E82" s="36"/>
    </row>
    <row r="83" ht="12.75" customHeight="1">
      <c r="D83" s="36"/>
      <c r="E83" s="36"/>
    </row>
    <row r="84" ht="12.75" customHeight="1">
      <c r="D84" s="36"/>
      <c r="E84" s="36"/>
    </row>
    <row r="85" ht="12.75" customHeight="1">
      <c r="D85" s="36"/>
      <c r="E85" s="36"/>
    </row>
    <row r="86" ht="12.75" customHeight="1">
      <c r="D86" s="36"/>
      <c r="E86" s="36"/>
    </row>
    <row r="87" ht="12.75" customHeight="1">
      <c r="D87" s="36"/>
      <c r="E87" s="36"/>
    </row>
    <row r="88" ht="12.75" customHeight="1">
      <c r="D88" s="36"/>
      <c r="E88" s="36"/>
    </row>
    <row r="89" ht="12.75" customHeight="1">
      <c r="D89" s="36"/>
      <c r="E89" s="36"/>
    </row>
    <row r="90" ht="12.75" customHeight="1">
      <c r="D90" s="36"/>
      <c r="E90" s="36"/>
    </row>
    <row r="91" ht="12.75" customHeight="1">
      <c r="D91" s="36"/>
      <c r="E91" s="36"/>
    </row>
    <row r="92" ht="12.75" customHeight="1">
      <c r="D92" s="36"/>
      <c r="E92" s="36"/>
    </row>
    <row r="93" ht="12.75" customHeight="1">
      <c r="D93" s="36"/>
      <c r="E93" s="36"/>
    </row>
    <row r="94" ht="12.75" customHeight="1">
      <c r="D94" s="36"/>
      <c r="E94" s="36"/>
    </row>
    <row r="95" ht="12.75" customHeight="1">
      <c r="D95" s="36"/>
      <c r="E95" s="36"/>
    </row>
    <row r="96" ht="12.75" customHeight="1">
      <c r="D96" s="36"/>
      <c r="E96" s="36"/>
    </row>
    <row r="97" ht="12.75" customHeight="1">
      <c r="D97" s="36"/>
      <c r="E97" s="36"/>
    </row>
    <row r="98" ht="12.75" customHeight="1">
      <c r="D98" s="36"/>
      <c r="E98" s="36"/>
    </row>
    <row r="99" ht="12.75" customHeight="1">
      <c r="D99" s="36"/>
      <c r="E99" s="36"/>
    </row>
    <row r="100" ht="12.75" customHeight="1">
      <c r="D100" s="36"/>
      <c r="E100" s="36"/>
    </row>
    <row r="101" ht="12.75" customHeight="1">
      <c r="D101" s="36"/>
      <c r="E101" s="36"/>
    </row>
    <row r="102" ht="12.75" customHeight="1">
      <c r="D102" s="36"/>
      <c r="E102" s="36"/>
    </row>
    <row r="103" ht="12.75" customHeight="1">
      <c r="D103" s="36"/>
      <c r="E103" s="36"/>
    </row>
    <row r="104" ht="12.75" customHeight="1">
      <c r="D104" s="36"/>
      <c r="E104" s="36"/>
    </row>
    <row r="105" ht="12.75" customHeight="1">
      <c r="D105" s="36"/>
      <c r="E105" s="36"/>
    </row>
    <row r="106" ht="12.75" customHeight="1">
      <c r="D106" s="36"/>
      <c r="E106" s="36"/>
    </row>
    <row r="107" ht="12.75" customHeight="1">
      <c r="D107" s="36"/>
      <c r="E107" s="36"/>
    </row>
    <row r="108" ht="12.75" customHeight="1">
      <c r="D108" s="36"/>
      <c r="E108" s="36"/>
    </row>
    <row r="109" ht="12.75" customHeight="1">
      <c r="D109" s="36"/>
      <c r="E109" s="36"/>
    </row>
    <row r="110" ht="12.75" customHeight="1">
      <c r="D110" s="36"/>
      <c r="E110" s="36"/>
    </row>
    <row r="111" ht="12.75" customHeight="1">
      <c r="D111" s="36"/>
      <c r="E111" s="36"/>
    </row>
    <row r="112" ht="12.75" customHeight="1">
      <c r="D112" s="36"/>
      <c r="E112" s="36"/>
    </row>
    <row r="113" ht="12.75" customHeight="1">
      <c r="D113" s="36"/>
      <c r="E113" s="36"/>
    </row>
    <row r="114" ht="12.75" customHeight="1">
      <c r="D114" s="36"/>
      <c r="E114" s="36"/>
    </row>
    <row r="115" ht="12.75" customHeight="1">
      <c r="D115" s="36"/>
      <c r="E115" s="36"/>
    </row>
    <row r="116" ht="12.75" customHeight="1">
      <c r="D116" s="36"/>
      <c r="E116" s="36"/>
    </row>
    <row r="117" ht="12.75" customHeight="1">
      <c r="D117" s="36"/>
      <c r="E117" s="36"/>
    </row>
    <row r="118" ht="12.75" customHeight="1">
      <c r="D118" s="36"/>
      <c r="E118" s="36"/>
    </row>
    <row r="119" ht="12.75" customHeight="1">
      <c r="D119" s="36"/>
      <c r="E119" s="36"/>
    </row>
    <row r="120" ht="12.75" customHeight="1">
      <c r="D120" s="36"/>
      <c r="E120" s="36"/>
    </row>
    <row r="121" ht="12.75" customHeight="1">
      <c r="D121" s="36"/>
      <c r="E121" s="36"/>
    </row>
    <row r="122" ht="12.75" customHeight="1">
      <c r="D122" s="36"/>
      <c r="E122" s="36"/>
    </row>
    <row r="123" ht="12.75" customHeight="1">
      <c r="D123" s="36"/>
      <c r="E123" s="36"/>
    </row>
    <row r="124" ht="12.75" customHeight="1">
      <c r="D124" s="36"/>
      <c r="E124" s="36"/>
    </row>
    <row r="125" ht="12.75" customHeight="1">
      <c r="D125" s="36"/>
      <c r="E125" s="36"/>
    </row>
    <row r="126" ht="12.75" customHeight="1">
      <c r="D126" s="36"/>
      <c r="E126" s="36"/>
    </row>
    <row r="127" ht="12.75" customHeight="1">
      <c r="D127" s="36"/>
      <c r="E127" s="36"/>
    </row>
    <row r="128" ht="12.75" customHeight="1">
      <c r="D128" s="36"/>
      <c r="E128" s="36"/>
    </row>
    <row r="129" ht="12.75" customHeight="1">
      <c r="D129" s="36"/>
      <c r="E129" s="36"/>
    </row>
    <row r="130" ht="12.75" customHeight="1">
      <c r="D130" s="36"/>
      <c r="E130" s="36"/>
    </row>
    <row r="131" ht="12.75" customHeight="1">
      <c r="D131" s="36"/>
      <c r="E131" s="36"/>
    </row>
    <row r="132" ht="12.75" customHeight="1">
      <c r="D132" s="36"/>
      <c r="E132" s="36"/>
    </row>
    <row r="133" ht="12.75" customHeight="1">
      <c r="D133" s="36"/>
      <c r="E133" s="36"/>
    </row>
    <row r="134" ht="12.75" customHeight="1">
      <c r="D134" s="36"/>
      <c r="E134" s="36"/>
    </row>
    <row r="135" ht="12.75" customHeight="1">
      <c r="D135" s="36"/>
      <c r="E135" s="36"/>
    </row>
    <row r="136" ht="12.75" customHeight="1">
      <c r="D136" s="36"/>
      <c r="E136" s="36"/>
    </row>
    <row r="137" ht="12.75" customHeight="1">
      <c r="D137" s="36"/>
      <c r="E137" s="36"/>
    </row>
    <row r="138" ht="12.75" customHeight="1">
      <c r="D138" s="36"/>
      <c r="E138" s="36"/>
    </row>
    <row r="139" ht="12.75" customHeight="1">
      <c r="D139" s="36"/>
      <c r="E139" s="36"/>
    </row>
    <row r="140" ht="12.75" customHeight="1">
      <c r="D140" s="36"/>
      <c r="E140" s="36"/>
    </row>
    <row r="141" ht="12.75" customHeight="1">
      <c r="D141" s="36"/>
      <c r="E141" s="36"/>
    </row>
    <row r="142" ht="12.75" customHeight="1">
      <c r="D142" s="36"/>
      <c r="E142" s="36"/>
    </row>
    <row r="143" ht="12.75" customHeight="1">
      <c r="D143" s="36"/>
      <c r="E143" s="36"/>
    </row>
    <row r="144" ht="12.75" customHeight="1">
      <c r="D144" s="36"/>
      <c r="E144" s="36"/>
    </row>
    <row r="145" ht="12.75" customHeight="1">
      <c r="D145" s="36"/>
      <c r="E145" s="36"/>
    </row>
    <row r="146" ht="12.75" customHeight="1">
      <c r="D146" s="36"/>
      <c r="E146" s="36"/>
    </row>
    <row r="147" ht="12.75" customHeight="1">
      <c r="D147" s="36"/>
      <c r="E147" s="36"/>
    </row>
    <row r="148" ht="12.75" customHeight="1">
      <c r="D148" s="36"/>
      <c r="E148" s="36"/>
    </row>
    <row r="149" ht="12.75" customHeight="1">
      <c r="D149" s="36"/>
      <c r="E149" s="36"/>
    </row>
    <row r="150" ht="12.75" customHeight="1">
      <c r="D150" s="36"/>
      <c r="E150" s="36"/>
    </row>
    <row r="151" ht="12.75" customHeight="1">
      <c r="D151" s="36"/>
      <c r="E151" s="36"/>
    </row>
    <row r="152" ht="12.75" customHeight="1">
      <c r="D152" s="36"/>
      <c r="E152" s="36"/>
    </row>
    <row r="153" ht="12.75" customHeight="1">
      <c r="D153" s="36"/>
      <c r="E153" s="36"/>
    </row>
    <row r="154" ht="12.75" customHeight="1">
      <c r="D154" s="36"/>
      <c r="E154" s="36"/>
    </row>
    <row r="155" ht="12.75" customHeight="1">
      <c r="D155" s="36"/>
      <c r="E155" s="36"/>
    </row>
    <row r="156" ht="12.75" customHeight="1">
      <c r="D156" s="36"/>
      <c r="E156" s="36"/>
    </row>
    <row r="157" ht="12.75" customHeight="1">
      <c r="D157" s="36"/>
      <c r="E157" s="36"/>
    </row>
    <row r="158" ht="12.75" customHeight="1">
      <c r="D158" s="36"/>
      <c r="E158" s="36"/>
    </row>
    <row r="159" ht="12.75" customHeight="1">
      <c r="D159" s="36"/>
      <c r="E159" s="36"/>
    </row>
    <row r="160" ht="12.75" customHeight="1">
      <c r="D160" s="36"/>
      <c r="E160" s="36"/>
    </row>
    <row r="161" ht="12.75" customHeight="1">
      <c r="D161" s="36"/>
      <c r="E161" s="36"/>
    </row>
    <row r="162" ht="12.75" customHeight="1">
      <c r="D162" s="36"/>
      <c r="E162" s="36"/>
    </row>
    <row r="163" ht="12.75" customHeight="1">
      <c r="D163" s="36"/>
      <c r="E163" s="36"/>
    </row>
    <row r="164" ht="12.75" customHeight="1">
      <c r="D164" s="36"/>
      <c r="E164" s="36"/>
    </row>
    <row r="165" ht="12.75" customHeight="1">
      <c r="D165" s="36"/>
      <c r="E165" s="36"/>
    </row>
    <row r="166" ht="12.75" customHeight="1">
      <c r="D166" s="36"/>
      <c r="E166" s="36"/>
    </row>
    <row r="167" ht="12.75" customHeight="1">
      <c r="D167" s="36"/>
      <c r="E167" s="36"/>
    </row>
    <row r="168" ht="12.75" customHeight="1">
      <c r="D168" s="36"/>
      <c r="E168" s="36"/>
    </row>
    <row r="169" ht="12.75" customHeight="1">
      <c r="D169" s="36"/>
      <c r="E169" s="36"/>
    </row>
    <row r="170" ht="12.75" customHeight="1">
      <c r="D170" s="36"/>
      <c r="E170" s="36"/>
    </row>
    <row r="171" ht="12.75" customHeight="1">
      <c r="D171" s="36"/>
      <c r="E171" s="36"/>
    </row>
    <row r="172" ht="12.75" customHeight="1">
      <c r="D172" s="36"/>
      <c r="E172" s="36"/>
    </row>
    <row r="173" ht="12.75" customHeight="1">
      <c r="D173" s="36"/>
      <c r="E173" s="36"/>
    </row>
    <row r="174" ht="12.75" customHeight="1">
      <c r="D174" s="36"/>
      <c r="E174" s="36"/>
    </row>
    <row r="175" ht="12.75" customHeight="1">
      <c r="D175" s="36"/>
      <c r="E175" s="36"/>
    </row>
    <row r="176" ht="12.75" customHeight="1">
      <c r="D176" s="36"/>
      <c r="E176" s="36"/>
    </row>
    <row r="177" ht="12.75" customHeight="1">
      <c r="D177" s="36"/>
      <c r="E177" s="36"/>
    </row>
    <row r="178" ht="12.75" customHeight="1">
      <c r="D178" s="36"/>
      <c r="E178" s="36"/>
    </row>
    <row r="179" ht="12.75" customHeight="1">
      <c r="D179" s="36"/>
      <c r="E179" s="36"/>
    </row>
    <row r="180" ht="12.75" customHeight="1">
      <c r="D180" s="36"/>
      <c r="E180" s="36"/>
    </row>
    <row r="181" ht="12.75" customHeight="1">
      <c r="D181" s="36"/>
      <c r="E181" s="36"/>
    </row>
    <row r="182" ht="12.75" customHeight="1">
      <c r="D182" s="36"/>
      <c r="E182" s="36"/>
    </row>
    <row r="183" ht="12.75" customHeight="1">
      <c r="D183" s="36"/>
      <c r="E183" s="36"/>
    </row>
    <row r="184" ht="12.75" customHeight="1">
      <c r="D184" s="36"/>
      <c r="E184" s="36"/>
    </row>
    <row r="185" ht="12.75" customHeight="1">
      <c r="D185" s="36"/>
      <c r="E185" s="36"/>
    </row>
    <row r="186" ht="12.75" customHeight="1">
      <c r="D186" s="36"/>
      <c r="E186" s="36"/>
    </row>
    <row r="187" ht="12.75" customHeight="1">
      <c r="D187" s="36"/>
      <c r="E187" s="36"/>
    </row>
    <row r="188" ht="12.75" customHeight="1">
      <c r="D188" s="36"/>
      <c r="E188" s="36"/>
    </row>
    <row r="189" ht="12.75" customHeight="1">
      <c r="D189" s="36"/>
      <c r="E189" s="36"/>
    </row>
    <row r="190" ht="12.75" customHeight="1">
      <c r="D190" s="36"/>
      <c r="E190" s="36"/>
    </row>
    <row r="191" ht="12.75" customHeight="1">
      <c r="D191" s="36"/>
      <c r="E191" s="36"/>
    </row>
    <row r="192" ht="12.75" customHeight="1">
      <c r="D192" s="36"/>
      <c r="E192" s="36"/>
    </row>
    <row r="193" ht="12.75" customHeight="1">
      <c r="D193" s="36"/>
      <c r="E193" s="36"/>
    </row>
    <row r="194" ht="12.75" customHeight="1">
      <c r="D194" s="36"/>
      <c r="E194" s="36"/>
    </row>
    <row r="195" ht="12.75" customHeight="1">
      <c r="D195" s="36"/>
      <c r="E195" s="36"/>
    </row>
    <row r="196" ht="12.75" customHeight="1">
      <c r="D196" s="36"/>
      <c r="E196" s="36"/>
    </row>
    <row r="197" ht="12.75" customHeight="1">
      <c r="D197" s="36"/>
      <c r="E197" s="36"/>
    </row>
    <row r="198" ht="12.75" customHeight="1">
      <c r="D198" s="36"/>
      <c r="E198" s="36"/>
    </row>
    <row r="199" ht="12.75" customHeight="1">
      <c r="D199" s="36"/>
      <c r="E199" s="36"/>
    </row>
    <row r="200" ht="12.75" customHeight="1">
      <c r="D200" s="36"/>
      <c r="E200" s="36"/>
    </row>
    <row r="201" ht="12.75" customHeight="1">
      <c r="D201" s="36"/>
      <c r="E201" s="36"/>
    </row>
    <row r="202" ht="12.75" customHeight="1">
      <c r="D202" s="36"/>
      <c r="E202" s="36"/>
    </row>
    <row r="203" ht="12.75" customHeight="1">
      <c r="D203" s="36"/>
      <c r="E203" s="36"/>
    </row>
    <row r="204" ht="12.75" customHeight="1">
      <c r="D204" s="36"/>
      <c r="E204" s="36"/>
    </row>
    <row r="205" ht="12.75" customHeight="1">
      <c r="D205" s="36"/>
      <c r="E205" s="36"/>
    </row>
    <row r="206" ht="12.75" customHeight="1">
      <c r="D206" s="36"/>
      <c r="E206" s="36"/>
    </row>
    <row r="207" ht="12.75" customHeight="1">
      <c r="D207" s="36"/>
      <c r="E207" s="36"/>
    </row>
    <row r="208" ht="12.75" customHeight="1">
      <c r="D208" s="36"/>
      <c r="E208" s="36"/>
    </row>
    <row r="209" ht="12.75" customHeight="1">
      <c r="D209" s="36"/>
      <c r="E209" s="36"/>
    </row>
    <row r="210" ht="12.75" customHeight="1">
      <c r="D210" s="36"/>
      <c r="E210" s="36"/>
    </row>
    <row r="211" ht="12.75" customHeight="1">
      <c r="D211" s="36"/>
      <c r="E211" s="36"/>
    </row>
    <row r="212" ht="12.75" customHeight="1">
      <c r="D212" s="36"/>
      <c r="E212" s="36"/>
    </row>
    <row r="213" ht="12.75" customHeight="1">
      <c r="D213" s="36"/>
      <c r="E213" s="36"/>
    </row>
    <row r="214" ht="12.75" customHeight="1">
      <c r="D214" s="36"/>
      <c r="E214" s="36"/>
    </row>
    <row r="215" ht="12.75" customHeight="1">
      <c r="D215" s="36"/>
      <c r="E215" s="36"/>
    </row>
    <row r="216" ht="12.75" customHeight="1">
      <c r="D216" s="36"/>
      <c r="E216" s="36"/>
    </row>
    <row r="217" ht="12.75" customHeight="1">
      <c r="D217" s="36"/>
      <c r="E217" s="36"/>
    </row>
    <row r="218" ht="12.75" customHeight="1">
      <c r="D218" s="36"/>
      <c r="E218" s="36"/>
    </row>
    <row r="219" ht="12.75" customHeight="1">
      <c r="D219" s="36"/>
      <c r="E219" s="36"/>
    </row>
    <row r="220" ht="12.75" customHeight="1">
      <c r="D220" s="36"/>
      <c r="E220" s="36"/>
    </row>
    <row r="221" ht="12.75" customHeight="1">
      <c r="D221" s="36"/>
      <c r="E221" s="36"/>
    </row>
    <row r="222" ht="12.75" customHeight="1">
      <c r="D222" s="36"/>
      <c r="E222" s="36"/>
    </row>
    <row r="223" ht="12.75" customHeight="1">
      <c r="D223" s="36"/>
      <c r="E223" s="36"/>
    </row>
    <row r="224" ht="12.75" customHeight="1">
      <c r="D224" s="36"/>
      <c r="E224" s="36"/>
    </row>
    <row r="225" ht="12.75" customHeight="1">
      <c r="D225" s="36"/>
      <c r="E225" s="36"/>
    </row>
    <row r="226" ht="12.75" customHeight="1">
      <c r="D226" s="36"/>
      <c r="E226" s="36"/>
    </row>
    <row r="227" ht="12.75" customHeight="1">
      <c r="D227" s="36"/>
      <c r="E227" s="36"/>
    </row>
    <row r="228" ht="12.75" customHeight="1">
      <c r="D228" s="36"/>
      <c r="E228" s="36"/>
    </row>
    <row r="229" ht="12.75" customHeight="1">
      <c r="D229" s="36"/>
      <c r="E229" s="36"/>
    </row>
    <row r="230" ht="12.75" customHeight="1">
      <c r="D230" s="36"/>
      <c r="E230" s="36"/>
    </row>
    <row r="231" ht="12.75" customHeight="1">
      <c r="D231" s="36"/>
      <c r="E231" s="36"/>
    </row>
    <row r="232" ht="12.75" customHeight="1">
      <c r="D232" s="36"/>
      <c r="E232" s="36"/>
    </row>
    <row r="233" ht="12.75" customHeight="1">
      <c r="D233" s="36"/>
      <c r="E233" s="36"/>
    </row>
    <row r="234" ht="12.75" customHeight="1">
      <c r="D234" s="36"/>
      <c r="E234" s="36"/>
    </row>
    <row r="235" ht="12.75" customHeight="1">
      <c r="D235" s="36"/>
      <c r="E235" s="36"/>
    </row>
    <row r="236" ht="12.75" customHeight="1">
      <c r="D236" s="36"/>
      <c r="E236" s="36"/>
    </row>
    <row r="237" ht="12.75" customHeight="1">
      <c r="D237" s="36"/>
      <c r="E237" s="36"/>
    </row>
    <row r="238" ht="12.75" customHeight="1">
      <c r="D238" s="36"/>
      <c r="E238" s="36"/>
    </row>
    <row r="239" ht="12.75" customHeight="1">
      <c r="D239" s="36"/>
      <c r="E239" s="36"/>
    </row>
    <row r="240" ht="12.75" customHeight="1">
      <c r="D240" s="36"/>
      <c r="E240" s="36"/>
    </row>
    <row r="241" ht="12.75" customHeight="1">
      <c r="D241" s="36"/>
      <c r="E241" s="36"/>
    </row>
    <row r="242" ht="12.75" customHeight="1">
      <c r="D242" s="36"/>
      <c r="E242" s="36"/>
    </row>
    <row r="243" ht="12.75" customHeight="1">
      <c r="D243" s="36"/>
      <c r="E243" s="36"/>
    </row>
    <row r="244" ht="12.75" customHeight="1">
      <c r="D244" s="36"/>
      <c r="E244" s="36"/>
    </row>
    <row r="245" ht="12.75" customHeight="1">
      <c r="D245" s="36"/>
      <c r="E245" s="36"/>
    </row>
    <row r="246" ht="12.75" customHeight="1">
      <c r="D246" s="36"/>
      <c r="E246" s="36"/>
    </row>
    <row r="247" ht="12.75" customHeight="1">
      <c r="D247" s="36"/>
      <c r="E247" s="36"/>
    </row>
    <row r="248" ht="12.75" customHeight="1">
      <c r="D248" s="36"/>
      <c r="E248" s="36"/>
    </row>
    <row r="249" ht="12.75" customHeight="1">
      <c r="D249" s="36"/>
      <c r="E249" s="36"/>
    </row>
    <row r="250" ht="12.75" customHeight="1">
      <c r="D250" s="36"/>
      <c r="E250" s="36"/>
    </row>
    <row r="251" ht="12.75" customHeight="1">
      <c r="D251" s="36"/>
      <c r="E251" s="36"/>
    </row>
    <row r="252" ht="12.75" customHeight="1">
      <c r="D252" s="36"/>
      <c r="E252" s="36"/>
    </row>
    <row r="253" ht="12.75" customHeight="1">
      <c r="D253" s="36"/>
      <c r="E253" s="36"/>
    </row>
    <row r="254" ht="12.75" customHeight="1">
      <c r="D254" s="36"/>
      <c r="E254" s="36"/>
    </row>
    <row r="255" ht="12.75" customHeight="1">
      <c r="D255" s="36"/>
      <c r="E255" s="36"/>
    </row>
    <row r="256" ht="12.75" customHeight="1">
      <c r="D256" s="36"/>
      <c r="E256" s="36"/>
    </row>
    <row r="257" ht="12.75" customHeight="1">
      <c r="D257" s="36"/>
      <c r="E257" s="36"/>
    </row>
    <row r="258" ht="12.75" customHeight="1">
      <c r="D258" s="36"/>
      <c r="E258" s="36"/>
    </row>
    <row r="259" ht="12.75" customHeight="1">
      <c r="D259" s="36"/>
      <c r="E259" s="36"/>
    </row>
    <row r="260" ht="12.75" customHeight="1">
      <c r="D260" s="36"/>
      <c r="E260" s="36"/>
    </row>
    <row r="261" ht="12.75" customHeight="1">
      <c r="D261" s="36"/>
      <c r="E261" s="36"/>
    </row>
    <row r="262" ht="12.75" customHeight="1">
      <c r="D262" s="36"/>
      <c r="E262" s="36"/>
    </row>
    <row r="263" ht="12.75" customHeight="1">
      <c r="D263" s="36"/>
      <c r="E263" s="36"/>
    </row>
    <row r="264" ht="12.75" customHeight="1">
      <c r="D264" s="36"/>
      <c r="E264" s="36"/>
    </row>
    <row r="265" ht="12.75" customHeight="1">
      <c r="D265" s="36"/>
      <c r="E265" s="36"/>
    </row>
    <row r="266" ht="12.75" customHeight="1">
      <c r="D266" s="36"/>
      <c r="E266" s="36"/>
    </row>
    <row r="267" ht="12.75" customHeight="1">
      <c r="D267" s="36"/>
      <c r="E267" s="36"/>
    </row>
    <row r="268" ht="12.75" customHeight="1">
      <c r="D268" s="36"/>
      <c r="E268" s="36"/>
    </row>
    <row r="269" ht="12.75" customHeight="1">
      <c r="D269" s="36"/>
      <c r="E269" s="36"/>
    </row>
    <row r="270" ht="12.75" customHeight="1">
      <c r="D270" s="36"/>
      <c r="E270" s="36"/>
    </row>
    <row r="271" ht="12.75" customHeight="1">
      <c r="D271" s="36"/>
      <c r="E271" s="36"/>
    </row>
    <row r="272" ht="12.75" customHeight="1">
      <c r="D272" s="36"/>
      <c r="E272" s="36"/>
    </row>
    <row r="273" ht="12.75" customHeight="1">
      <c r="D273" s="36"/>
      <c r="E273" s="36"/>
    </row>
    <row r="274" ht="12.75" customHeight="1">
      <c r="D274" s="36"/>
      <c r="E274" s="36"/>
    </row>
    <row r="275" ht="12.75" customHeight="1">
      <c r="D275" s="36"/>
      <c r="E275" s="36"/>
    </row>
    <row r="276" ht="12.75" customHeight="1">
      <c r="D276" s="36"/>
      <c r="E276" s="36"/>
    </row>
    <row r="277" ht="12.75" customHeight="1">
      <c r="D277" s="36"/>
      <c r="E277" s="36"/>
    </row>
    <row r="278" ht="12.75" customHeight="1">
      <c r="D278" s="36"/>
      <c r="E278" s="36"/>
    </row>
    <row r="279" ht="12.75" customHeight="1">
      <c r="D279" s="36"/>
      <c r="E279" s="36"/>
    </row>
    <row r="280" ht="12.75" customHeight="1">
      <c r="D280" s="36"/>
      <c r="E280" s="36"/>
    </row>
    <row r="281" ht="12.75" customHeight="1">
      <c r="D281" s="36"/>
      <c r="E281" s="36"/>
    </row>
    <row r="282" ht="12.75" customHeight="1">
      <c r="D282" s="36"/>
      <c r="E282" s="36"/>
    </row>
    <row r="283" ht="12.75" customHeight="1">
      <c r="D283" s="36"/>
      <c r="E283" s="36"/>
    </row>
    <row r="284" ht="12.75" customHeight="1">
      <c r="D284" s="36"/>
      <c r="E284" s="36"/>
    </row>
    <row r="285" ht="12.75" customHeight="1">
      <c r="D285" s="36"/>
      <c r="E285" s="36"/>
    </row>
    <row r="286" ht="12.75" customHeight="1">
      <c r="D286" s="36"/>
      <c r="E286" s="36"/>
    </row>
    <row r="287" ht="12.75" customHeight="1">
      <c r="D287" s="36"/>
      <c r="E287" s="36"/>
    </row>
    <row r="288" ht="12.75" customHeight="1">
      <c r="D288" s="36"/>
      <c r="E288" s="36"/>
    </row>
    <row r="289" ht="12.75" customHeight="1">
      <c r="D289" s="36"/>
      <c r="E289" s="36"/>
    </row>
    <row r="290" ht="12.75" customHeight="1">
      <c r="D290" s="36"/>
      <c r="E290" s="36"/>
    </row>
    <row r="291" ht="12.75" customHeight="1">
      <c r="D291" s="36"/>
      <c r="E291" s="36"/>
    </row>
    <row r="292" ht="12.75" customHeight="1">
      <c r="D292" s="36"/>
      <c r="E292" s="36"/>
    </row>
    <row r="293" ht="12.75" customHeight="1">
      <c r="D293" s="36"/>
      <c r="E293" s="36"/>
    </row>
    <row r="294" ht="12.75" customHeight="1">
      <c r="D294" s="36"/>
      <c r="E294" s="36"/>
    </row>
    <row r="295" ht="12.75" customHeight="1">
      <c r="D295" s="36"/>
      <c r="E295" s="36"/>
    </row>
    <row r="296" ht="12.75" customHeight="1">
      <c r="D296" s="36"/>
      <c r="E296" s="36"/>
    </row>
    <row r="297" ht="12.75" customHeight="1">
      <c r="D297" s="36"/>
      <c r="E297" s="36"/>
    </row>
    <row r="298" ht="12.75" customHeight="1">
      <c r="D298" s="36"/>
      <c r="E298" s="36"/>
    </row>
    <row r="299" ht="12.75" customHeight="1">
      <c r="D299" s="36"/>
      <c r="E299" s="36"/>
    </row>
    <row r="300" ht="12.75" customHeight="1">
      <c r="D300" s="36"/>
      <c r="E300" s="36"/>
    </row>
    <row r="301" ht="12.75" customHeight="1">
      <c r="D301" s="36"/>
      <c r="E301" s="36"/>
    </row>
    <row r="302" ht="12.75" customHeight="1">
      <c r="D302" s="36"/>
      <c r="E302" s="36"/>
    </row>
    <row r="303" ht="12.75" customHeight="1">
      <c r="D303" s="36"/>
      <c r="E303" s="36"/>
    </row>
    <row r="304" ht="12.75" customHeight="1">
      <c r="D304" s="36"/>
      <c r="E304" s="36"/>
    </row>
    <row r="305" ht="12.75" customHeight="1">
      <c r="D305" s="36"/>
      <c r="E305" s="36"/>
    </row>
    <row r="306" ht="12.75" customHeight="1">
      <c r="D306" s="36"/>
      <c r="E306" s="36"/>
    </row>
    <row r="307" ht="12.75" customHeight="1">
      <c r="D307" s="36"/>
      <c r="E307" s="36"/>
    </row>
    <row r="308" ht="12.75" customHeight="1">
      <c r="D308" s="36"/>
      <c r="E308" s="36"/>
    </row>
    <row r="309" ht="12.75" customHeight="1">
      <c r="D309" s="36"/>
      <c r="E309" s="36"/>
    </row>
    <row r="310" ht="12.75" customHeight="1">
      <c r="D310" s="36"/>
      <c r="E310" s="36"/>
    </row>
    <row r="311" ht="12.75" customHeight="1">
      <c r="D311" s="36"/>
      <c r="E311" s="36"/>
    </row>
    <row r="312" ht="12.75" customHeight="1">
      <c r="D312" s="36"/>
      <c r="E312" s="36"/>
    </row>
    <row r="313" ht="12.75" customHeight="1">
      <c r="D313" s="36"/>
      <c r="E313" s="36"/>
    </row>
    <row r="314" ht="12.75" customHeight="1">
      <c r="D314" s="36"/>
      <c r="E314" s="36"/>
    </row>
    <row r="315" ht="12.75" customHeight="1">
      <c r="D315" s="36"/>
      <c r="E315" s="36"/>
    </row>
    <row r="316" ht="12.75" customHeight="1">
      <c r="D316" s="36"/>
      <c r="E316" s="36"/>
    </row>
    <row r="317" ht="12.75" customHeight="1">
      <c r="D317" s="36"/>
      <c r="E317" s="36"/>
    </row>
    <row r="318" ht="12.75" customHeight="1">
      <c r="D318" s="36"/>
      <c r="E318" s="36"/>
    </row>
    <row r="319" ht="12.75" customHeight="1">
      <c r="D319" s="36"/>
      <c r="E319" s="36"/>
    </row>
    <row r="320" ht="12.75" customHeight="1">
      <c r="D320" s="36"/>
      <c r="E320" s="36"/>
    </row>
    <row r="321" ht="12.75" customHeight="1">
      <c r="D321" s="36"/>
      <c r="E321" s="36"/>
    </row>
    <row r="322" ht="12.75" customHeight="1">
      <c r="D322" s="36"/>
      <c r="E322" s="36"/>
    </row>
    <row r="323" ht="12.75" customHeight="1">
      <c r="D323" s="36"/>
      <c r="E323" s="36"/>
    </row>
    <row r="324" ht="12.75" customHeight="1">
      <c r="D324" s="36"/>
      <c r="E324" s="36"/>
    </row>
    <row r="325" ht="12.75" customHeight="1">
      <c r="D325" s="36"/>
      <c r="E325" s="36"/>
    </row>
    <row r="326" ht="12.75" customHeight="1">
      <c r="D326" s="36"/>
      <c r="E326" s="36"/>
    </row>
    <row r="327" ht="12.75" customHeight="1">
      <c r="D327" s="36"/>
      <c r="E327" s="36"/>
    </row>
    <row r="328" ht="12.75" customHeight="1">
      <c r="D328" s="36"/>
      <c r="E328" s="36"/>
    </row>
    <row r="329" ht="12.75" customHeight="1">
      <c r="D329" s="36"/>
      <c r="E329" s="36"/>
    </row>
    <row r="330" ht="12.75" customHeight="1">
      <c r="D330" s="36"/>
      <c r="E330" s="36"/>
    </row>
    <row r="331" ht="12.75" customHeight="1">
      <c r="D331" s="36"/>
      <c r="E331" s="36"/>
    </row>
    <row r="332" ht="12.75" customHeight="1">
      <c r="D332" s="36"/>
      <c r="E332" s="36"/>
    </row>
    <row r="333" ht="12.75" customHeight="1">
      <c r="D333" s="36"/>
      <c r="E333" s="36"/>
    </row>
    <row r="334" ht="12.75" customHeight="1">
      <c r="D334" s="36"/>
      <c r="E334" s="36"/>
    </row>
    <row r="335" ht="12.75" customHeight="1">
      <c r="D335" s="36"/>
      <c r="E335" s="36"/>
    </row>
    <row r="336" ht="12.75" customHeight="1">
      <c r="D336" s="36"/>
      <c r="E336" s="36"/>
    </row>
    <row r="337" ht="12.75" customHeight="1">
      <c r="D337" s="36"/>
      <c r="E337" s="36"/>
    </row>
    <row r="338" ht="12.75" customHeight="1">
      <c r="D338" s="36"/>
      <c r="E338" s="36"/>
    </row>
    <row r="339" ht="12.75" customHeight="1">
      <c r="D339" s="36"/>
      <c r="E339" s="36"/>
    </row>
    <row r="340" ht="12.75" customHeight="1">
      <c r="D340" s="36"/>
      <c r="E340" s="36"/>
    </row>
    <row r="341" ht="12.75" customHeight="1">
      <c r="D341" s="36"/>
      <c r="E341" s="36"/>
    </row>
    <row r="342" ht="12.75" customHeight="1">
      <c r="D342" s="36"/>
      <c r="E342" s="36"/>
    </row>
    <row r="343" ht="12.75" customHeight="1">
      <c r="D343" s="36"/>
      <c r="E343" s="36"/>
    </row>
    <row r="344" ht="12.75" customHeight="1">
      <c r="D344" s="36"/>
      <c r="E344" s="36"/>
    </row>
    <row r="345" ht="12.75" customHeight="1">
      <c r="D345" s="36"/>
      <c r="E345" s="36"/>
    </row>
    <row r="346" ht="12.75" customHeight="1">
      <c r="D346" s="36"/>
      <c r="E346" s="36"/>
    </row>
    <row r="347" ht="12.75" customHeight="1">
      <c r="D347" s="36"/>
      <c r="E347" s="36"/>
    </row>
    <row r="348" ht="12.75" customHeight="1">
      <c r="D348" s="36"/>
      <c r="E348" s="36"/>
    </row>
    <row r="349" ht="12.75" customHeight="1">
      <c r="D349" s="36"/>
      <c r="E349" s="36"/>
    </row>
    <row r="350" ht="12.75" customHeight="1">
      <c r="D350" s="36"/>
      <c r="E350" s="36"/>
    </row>
    <row r="351" ht="12.75" customHeight="1">
      <c r="D351" s="36"/>
      <c r="E351" s="36"/>
    </row>
    <row r="352" ht="12.75" customHeight="1">
      <c r="D352" s="36"/>
      <c r="E352" s="36"/>
    </row>
    <row r="353" ht="12.75" customHeight="1">
      <c r="D353" s="36"/>
      <c r="E353" s="36"/>
    </row>
    <row r="354" ht="12.75" customHeight="1">
      <c r="D354" s="36"/>
      <c r="E354" s="36"/>
    </row>
    <row r="355" ht="12.75" customHeight="1">
      <c r="D355" s="36"/>
      <c r="E355" s="36"/>
    </row>
    <row r="356" ht="12.75" customHeight="1">
      <c r="D356" s="36"/>
      <c r="E356" s="36"/>
    </row>
    <row r="357" ht="12.75" customHeight="1">
      <c r="D357" s="36"/>
      <c r="E357" s="36"/>
    </row>
    <row r="358" ht="12.75" customHeight="1">
      <c r="D358" s="36"/>
      <c r="E358" s="36"/>
    </row>
    <row r="359" ht="12.75" customHeight="1">
      <c r="D359" s="36"/>
      <c r="E359" s="36"/>
    </row>
    <row r="360" ht="12.75" customHeight="1">
      <c r="D360" s="36"/>
      <c r="E360" s="36"/>
    </row>
    <row r="361" ht="12.75" customHeight="1">
      <c r="D361" s="36"/>
      <c r="E361" s="36"/>
    </row>
    <row r="362" ht="12.75" customHeight="1">
      <c r="D362" s="36"/>
      <c r="E362" s="36"/>
    </row>
    <row r="363" ht="12.75" customHeight="1">
      <c r="D363" s="36"/>
      <c r="E363" s="36"/>
    </row>
    <row r="364" ht="12.75" customHeight="1">
      <c r="D364" s="36"/>
      <c r="E364" s="36"/>
    </row>
    <row r="365" ht="12.75" customHeight="1">
      <c r="D365" s="36"/>
      <c r="E365" s="36"/>
    </row>
    <row r="366" ht="12.75" customHeight="1">
      <c r="D366" s="36"/>
      <c r="E366" s="36"/>
    </row>
    <row r="367" ht="12.75" customHeight="1">
      <c r="D367" s="36"/>
      <c r="E367" s="36"/>
    </row>
    <row r="368" ht="12.75" customHeight="1">
      <c r="D368" s="36"/>
      <c r="E368" s="36"/>
    </row>
    <row r="369" ht="12.75" customHeight="1">
      <c r="D369" s="36"/>
      <c r="E369" s="36"/>
    </row>
    <row r="370" ht="12.75" customHeight="1">
      <c r="D370" s="36"/>
      <c r="E370" s="36"/>
    </row>
    <row r="371" ht="12.75" customHeight="1">
      <c r="D371" s="36"/>
      <c r="E371" s="36"/>
    </row>
    <row r="372" ht="12.75" customHeight="1">
      <c r="D372" s="36"/>
      <c r="E372" s="36"/>
    </row>
    <row r="373" ht="12.75" customHeight="1">
      <c r="D373" s="36"/>
      <c r="E373" s="36"/>
    </row>
    <row r="374" ht="12.75" customHeight="1">
      <c r="D374" s="36"/>
      <c r="E374" s="36"/>
    </row>
    <row r="375" ht="12.75" customHeight="1">
      <c r="D375" s="36"/>
      <c r="E375" s="36"/>
    </row>
    <row r="376" ht="12.75" customHeight="1">
      <c r="D376" s="36"/>
      <c r="E376" s="36"/>
    </row>
    <row r="377" ht="12.75" customHeight="1">
      <c r="D377" s="36"/>
      <c r="E377" s="36"/>
    </row>
    <row r="378" ht="12.75" customHeight="1">
      <c r="D378" s="36"/>
      <c r="E378" s="36"/>
    </row>
    <row r="379" ht="12.75" customHeight="1">
      <c r="D379" s="36"/>
      <c r="E379" s="36"/>
    </row>
    <row r="380" ht="12.75" customHeight="1">
      <c r="D380" s="36"/>
      <c r="E380" s="36"/>
    </row>
    <row r="381" ht="12.75" customHeight="1">
      <c r="D381" s="36"/>
      <c r="E381" s="36"/>
    </row>
    <row r="382" ht="12.75" customHeight="1">
      <c r="D382" s="36"/>
      <c r="E382" s="36"/>
    </row>
    <row r="383" ht="12.75" customHeight="1">
      <c r="D383" s="36"/>
      <c r="E383" s="36"/>
    </row>
    <row r="384" ht="12.75" customHeight="1">
      <c r="D384" s="36"/>
      <c r="E384" s="36"/>
    </row>
    <row r="385" ht="12.75" customHeight="1">
      <c r="D385" s="36"/>
      <c r="E385" s="36"/>
    </row>
    <row r="386" ht="12.75" customHeight="1">
      <c r="D386" s="36"/>
      <c r="E386" s="36"/>
    </row>
    <row r="387" ht="12.75" customHeight="1">
      <c r="D387" s="36"/>
      <c r="E387" s="36"/>
    </row>
    <row r="388" ht="12.75" customHeight="1">
      <c r="D388" s="36"/>
      <c r="E388" s="36"/>
    </row>
    <row r="389" ht="12.75" customHeight="1">
      <c r="D389" s="36"/>
      <c r="E389" s="36"/>
    </row>
    <row r="390" ht="12.75" customHeight="1">
      <c r="D390" s="36"/>
      <c r="E390" s="36"/>
    </row>
    <row r="391" ht="12.75" customHeight="1">
      <c r="D391" s="36"/>
      <c r="E391" s="36"/>
    </row>
    <row r="392" ht="12.75" customHeight="1">
      <c r="D392" s="36"/>
      <c r="E392" s="36"/>
    </row>
    <row r="393" ht="12.75" customHeight="1">
      <c r="D393" s="36"/>
      <c r="E393" s="36"/>
    </row>
    <row r="394" ht="12.75" customHeight="1">
      <c r="D394" s="36"/>
      <c r="E394" s="36"/>
    </row>
    <row r="395" ht="12.75" customHeight="1">
      <c r="D395" s="36"/>
      <c r="E395" s="36"/>
    </row>
    <row r="396" ht="12.75" customHeight="1">
      <c r="D396" s="36"/>
      <c r="E396" s="36"/>
    </row>
    <row r="397" ht="12.75" customHeight="1">
      <c r="D397" s="36"/>
      <c r="E397" s="36"/>
    </row>
    <row r="398" ht="12.75" customHeight="1">
      <c r="D398" s="36"/>
      <c r="E398" s="36"/>
    </row>
    <row r="399" ht="12.75" customHeight="1">
      <c r="D399" s="36"/>
      <c r="E399" s="36"/>
    </row>
    <row r="400" ht="12.75" customHeight="1">
      <c r="D400" s="36"/>
      <c r="E400" s="36"/>
    </row>
    <row r="401" ht="12.75" customHeight="1">
      <c r="D401" s="36"/>
      <c r="E401" s="36"/>
    </row>
    <row r="402" ht="12.75" customHeight="1">
      <c r="D402" s="36"/>
      <c r="E402" s="36"/>
    </row>
    <row r="403" ht="12.75" customHeight="1">
      <c r="D403" s="36"/>
      <c r="E403" s="36"/>
    </row>
    <row r="404" ht="12.75" customHeight="1">
      <c r="D404" s="36"/>
      <c r="E404" s="36"/>
    </row>
    <row r="405" ht="12.75" customHeight="1">
      <c r="D405" s="36"/>
      <c r="E405" s="36"/>
    </row>
    <row r="406" ht="12.75" customHeight="1">
      <c r="D406" s="36"/>
      <c r="E406" s="36"/>
    </row>
    <row r="407" ht="12.75" customHeight="1">
      <c r="D407" s="36"/>
      <c r="E407" s="36"/>
    </row>
    <row r="408" ht="12.75" customHeight="1">
      <c r="D408" s="36"/>
      <c r="E408" s="36"/>
    </row>
    <row r="409" ht="12.75" customHeight="1">
      <c r="D409" s="36"/>
      <c r="E409" s="36"/>
    </row>
    <row r="410" ht="12.75" customHeight="1">
      <c r="D410" s="36"/>
      <c r="E410" s="36"/>
    </row>
    <row r="411" ht="12.75" customHeight="1">
      <c r="D411" s="36"/>
      <c r="E411" s="36"/>
    </row>
    <row r="412" ht="12.75" customHeight="1">
      <c r="D412" s="36"/>
      <c r="E412" s="36"/>
    </row>
    <row r="413" ht="12.75" customHeight="1">
      <c r="D413" s="36"/>
      <c r="E413" s="36"/>
    </row>
    <row r="414" ht="12.75" customHeight="1">
      <c r="D414" s="36"/>
      <c r="E414" s="36"/>
    </row>
    <row r="415" ht="12.75" customHeight="1">
      <c r="D415" s="36"/>
      <c r="E415" s="36"/>
    </row>
    <row r="416" ht="12.75" customHeight="1">
      <c r="D416" s="36"/>
      <c r="E416" s="36"/>
    </row>
    <row r="417" ht="12.75" customHeight="1">
      <c r="D417" s="36"/>
      <c r="E417" s="36"/>
    </row>
    <row r="418" ht="12.75" customHeight="1">
      <c r="D418" s="36"/>
      <c r="E418" s="36"/>
    </row>
    <row r="419" ht="12.75" customHeight="1">
      <c r="D419" s="36"/>
      <c r="E419" s="36"/>
    </row>
    <row r="420" ht="12.75" customHeight="1">
      <c r="D420" s="36"/>
      <c r="E420" s="36"/>
    </row>
    <row r="421" ht="12.75" customHeight="1">
      <c r="D421" s="36"/>
      <c r="E421" s="36"/>
    </row>
    <row r="422" ht="12.75" customHeight="1">
      <c r="D422" s="36"/>
      <c r="E422" s="36"/>
    </row>
    <row r="423" ht="12.75" customHeight="1">
      <c r="D423" s="36"/>
      <c r="E423" s="36"/>
    </row>
    <row r="424" ht="12.75" customHeight="1">
      <c r="D424" s="36"/>
      <c r="E424" s="36"/>
    </row>
    <row r="425" ht="12.75" customHeight="1">
      <c r="D425" s="36"/>
      <c r="E425" s="36"/>
    </row>
    <row r="426" ht="12.75" customHeight="1">
      <c r="D426" s="36"/>
      <c r="E426" s="36"/>
    </row>
    <row r="427" ht="12.75" customHeight="1">
      <c r="D427" s="36"/>
      <c r="E427" s="36"/>
    </row>
    <row r="428" ht="12.75" customHeight="1">
      <c r="D428" s="36"/>
      <c r="E428" s="36"/>
    </row>
    <row r="429" ht="12.75" customHeight="1">
      <c r="D429" s="36"/>
      <c r="E429" s="36"/>
    </row>
    <row r="430" ht="12.75" customHeight="1">
      <c r="D430" s="36"/>
      <c r="E430" s="36"/>
    </row>
    <row r="431" ht="12.75" customHeight="1">
      <c r="D431" s="36"/>
      <c r="E431" s="36"/>
    </row>
    <row r="432" ht="12.75" customHeight="1">
      <c r="D432" s="36"/>
      <c r="E432" s="36"/>
    </row>
    <row r="433" ht="12.75" customHeight="1">
      <c r="D433" s="36"/>
      <c r="E433" s="36"/>
    </row>
    <row r="434" ht="12.75" customHeight="1">
      <c r="D434" s="36"/>
      <c r="E434" s="36"/>
    </row>
    <row r="435" ht="12.75" customHeight="1">
      <c r="D435" s="36"/>
      <c r="E435" s="36"/>
    </row>
    <row r="436" ht="12.75" customHeight="1">
      <c r="D436" s="36"/>
      <c r="E436" s="36"/>
    </row>
    <row r="437" ht="12.75" customHeight="1">
      <c r="D437" s="36"/>
      <c r="E437" s="36"/>
    </row>
    <row r="438" ht="12.75" customHeight="1">
      <c r="D438" s="36"/>
      <c r="E438" s="36"/>
    </row>
    <row r="439" ht="12.75" customHeight="1">
      <c r="D439" s="36"/>
      <c r="E439" s="36"/>
    </row>
    <row r="440" ht="12.75" customHeight="1">
      <c r="D440" s="36"/>
      <c r="E440" s="36"/>
    </row>
    <row r="441" ht="12.75" customHeight="1">
      <c r="D441" s="36"/>
      <c r="E441" s="36"/>
    </row>
    <row r="442" ht="12.75" customHeight="1">
      <c r="D442" s="36"/>
      <c r="E442" s="36"/>
    </row>
    <row r="443" ht="12.75" customHeight="1">
      <c r="D443" s="36"/>
      <c r="E443" s="36"/>
    </row>
    <row r="444" ht="12.75" customHeight="1">
      <c r="D444" s="36"/>
      <c r="E444" s="36"/>
    </row>
    <row r="445" ht="12.75" customHeight="1">
      <c r="D445" s="36"/>
      <c r="E445" s="36"/>
    </row>
    <row r="446" ht="12.75" customHeight="1">
      <c r="D446" s="36"/>
      <c r="E446" s="36"/>
    </row>
    <row r="447" ht="12.75" customHeight="1">
      <c r="D447" s="36"/>
      <c r="E447" s="36"/>
    </row>
    <row r="448" ht="12.75" customHeight="1">
      <c r="D448" s="36"/>
      <c r="E448" s="36"/>
    </row>
    <row r="449" ht="12.75" customHeight="1">
      <c r="D449" s="36"/>
      <c r="E449" s="36"/>
    </row>
    <row r="450" ht="12.75" customHeight="1">
      <c r="D450" s="36"/>
      <c r="E450" s="36"/>
    </row>
    <row r="451" ht="12.75" customHeight="1">
      <c r="D451" s="36"/>
      <c r="E451" s="36"/>
    </row>
    <row r="452" ht="12.75" customHeight="1">
      <c r="D452" s="36"/>
      <c r="E452" s="36"/>
    </row>
    <row r="453" ht="12.75" customHeight="1">
      <c r="D453" s="36"/>
      <c r="E453" s="36"/>
    </row>
    <row r="454" ht="12.75" customHeight="1">
      <c r="D454" s="36"/>
      <c r="E454" s="36"/>
    </row>
    <row r="455" ht="12.75" customHeight="1">
      <c r="D455" s="36"/>
      <c r="E455" s="36"/>
    </row>
    <row r="456" ht="12.75" customHeight="1">
      <c r="D456" s="36"/>
      <c r="E456" s="36"/>
    </row>
    <row r="457" ht="12.75" customHeight="1">
      <c r="D457" s="36"/>
      <c r="E457" s="36"/>
    </row>
    <row r="458" ht="12.75" customHeight="1">
      <c r="D458" s="36"/>
      <c r="E458" s="36"/>
    </row>
    <row r="459" ht="12.75" customHeight="1">
      <c r="D459" s="36"/>
      <c r="E459" s="36"/>
    </row>
    <row r="460" ht="12.75" customHeight="1">
      <c r="D460" s="36"/>
      <c r="E460" s="36"/>
    </row>
    <row r="461" ht="12.75" customHeight="1">
      <c r="D461" s="36"/>
      <c r="E461" s="36"/>
    </row>
    <row r="462" ht="12.75" customHeight="1">
      <c r="D462" s="36"/>
      <c r="E462" s="36"/>
    </row>
    <row r="463" ht="12.75" customHeight="1">
      <c r="D463" s="36"/>
      <c r="E463" s="36"/>
    </row>
    <row r="464" ht="12.75" customHeight="1">
      <c r="D464" s="36"/>
      <c r="E464" s="36"/>
    </row>
    <row r="465" ht="12.75" customHeight="1">
      <c r="D465" s="36"/>
      <c r="E465" s="36"/>
    </row>
    <row r="466" ht="12.75" customHeight="1">
      <c r="D466" s="36"/>
      <c r="E466" s="36"/>
    </row>
    <row r="467" ht="12.75" customHeight="1">
      <c r="D467" s="36"/>
      <c r="E467" s="36"/>
    </row>
    <row r="468" ht="12.75" customHeight="1">
      <c r="D468" s="36"/>
      <c r="E468" s="36"/>
    </row>
    <row r="469" ht="12.75" customHeight="1">
      <c r="D469" s="36"/>
      <c r="E469" s="36"/>
    </row>
    <row r="470" ht="12.75" customHeight="1">
      <c r="D470" s="36"/>
      <c r="E470" s="36"/>
    </row>
    <row r="471" ht="12.75" customHeight="1">
      <c r="D471" s="36"/>
      <c r="E471" s="36"/>
    </row>
    <row r="472" ht="12.75" customHeight="1">
      <c r="D472" s="36"/>
      <c r="E472" s="36"/>
    </row>
    <row r="473" ht="12.75" customHeight="1">
      <c r="D473" s="36"/>
      <c r="E473" s="36"/>
    </row>
    <row r="474" ht="12.75" customHeight="1">
      <c r="D474" s="36"/>
      <c r="E474" s="36"/>
    </row>
    <row r="475" ht="12.75" customHeight="1">
      <c r="D475" s="36"/>
      <c r="E475" s="36"/>
    </row>
    <row r="476" ht="12.75" customHeight="1">
      <c r="D476" s="36"/>
      <c r="E476" s="36"/>
    </row>
    <row r="477" ht="12.75" customHeight="1">
      <c r="D477" s="36"/>
      <c r="E477" s="36"/>
    </row>
    <row r="478" ht="12.75" customHeight="1">
      <c r="D478" s="36"/>
      <c r="E478" s="36"/>
    </row>
    <row r="479" ht="12.75" customHeight="1">
      <c r="D479" s="36"/>
      <c r="E479" s="36"/>
    </row>
    <row r="480" ht="12.75" customHeight="1">
      <c r="D480" s="36"/>
      <c r="E480" s="36"/>
    </row>
    <row r="481" ht="12.75" customHeight="1">
      <c r="D481" s="36"/>
      <c r="E481" s="36"/>
    </row>
    <row r="482" ht="12.75" customHeight="1">
      <c r="D482" s="36"/>
      <c r="E482" s="36"/>
    </row>
    <row r="483" ht="12.75" customHeight="1">
      <c r="D483" s="36"/>
      <c r="E483" s="36"/>
    </row>
    <row r="484" ht="12.75" customHeight="1">
      <c r="D484" s="36"/>
      <c r="E484" s="36"/>
    </row>
    <row r="485" ht="12.75" customHeight="1">
      <c r="D485" s="36"/>
      <c r="E485" s="36"/>
    </row>
    <row r="486" ht="12.75" customHeight="1">
      <c r="D486" s="36"/>
      <c r="E486" s="36"/>
    </row>
    <row r="487" ht="12.75" customHeight="1">
      <c r="D487" s="36"/>
      <c r="E487" s="36"/>
    </row>
    <row r="488" ht="12.75" customHeight="1">
      <c r="D488" s="36"/>
      <c r="E488" s="36"/>
    </row>
    <row r="489" ht="12.75" customHeight="1">
      <c r="D489" s="36"/>
      <c r="E489" s="36"/>
    </row>
    <row r="490" ht="12.75" customHeight="1">
      <c r="D490" s="36"/>
      <c r="E490" s="36"/>
    </row>
    <row r="491" ht="12.75" customHeight="1">
      <c r="D491" s="36"/>
      <c r="E491" s="36"/>
    </row>
    <row r="492" ht="12.75" customHeight="1">
      <c r="D492" s="36"/>
      <c r="E492" s="36"/>
    </row>
    <row r="493" ht="12.75" customHeight="1">
      <c r="D493" s="36"/>
      <c r="E493" s="36"/>
    </row>
    <row r="494" ht="12.75" customHeight="1">
      <c r="D494" s="36"/>
      <c r="E494" s="36"/>
    </row>
    <row r="495" ht="12.75" customHeight="1">
      <c r="D495" s="36"/>
      <c r="E495" s="36"/>
    </row>
    <row r="496" ht="12.75" customHeight="1">
      <c r="D496" s="36"/>
      <c r="E496" s="36"/>
    </row>
    <row r="497" ht="12.75" customHeight="1">
      <c r="D497" s="36"/>
      <c r="E497" s="36"/>
    </row>
    <row r="498" ht="12.75" customHeight="1">
      <c r="D498" s="36"/>
      <c r="E498" s="36"/>
    </row>
    <row r="499" ht="12.75" customHeight="1">
      <c r="D499" s="36"/>
      <c r="E499" s="36"/>
    </row>
    <row r="500" ht="12.75" customHeight="1">
      <c r="D500" s="36"/>
      <c r="E500" s="36"/>
    </row>
    <row r="501" ht="12.75" customHeight="1">
      <c r="D501" s="36"/>
      <c r="E501" s="36"/>
    </row>
    <row r="502" ht="12.75" customHeight="1">
      <c r="D502" s="36"/>
      <c r="E502" s="36"/>
    </row>
    <row r="503" ht="12.75" customHeight="1">
      <c r="D503" s="36"/>
      <c r="E503" s="36"/>
    </row>
    <row r="504" ht="12.75" customHeight="1">
      <c r="D504" s="36"/>
      <c r="E504" s="36"/>
    </row>
    <row r="505" ht="12.75" customHeight="1">
      <c r="D505" s="36"/>
      <c r="E505" s="36"/>
    </row>
    <row r="506" ht="12.75" customHeight="1">
      <c r="D506" s="36"/>
      <c r="E506" s="36"/>
    </row>
    <row r="507" ht="12.75" customHeight="1">
      <c r="D507" s="36"/>
      <c r="E507" s="36"/>
    </row>
    <row r="508" ht="12.75" customHeight="1">
      <c r="D508" s="36"/>
      <c r="E508" s="36"/>
    </row>
    <row r="509" ht="12.75" customHeight="1">
      <c r="D509" s="36"/>
      <c r="E509" s="36"/>
    </row>
    <row r="510" ht="12.75" customHeight="1">
      <c r="D510" s="36"/>
      <c r="E510" s="36"/>
    </row>
    <row r="511" ht="12.75" customHeight="1">
      <c r="D511" s="36"/>
      <c r="E511" s="36"/>
    </row>
    <row r="512" ht="12.75" customHeight="1">
      <c r="D512" s="36"/>
      <c r="E512" s="36"/>
    </row>
    <row r="513" ht="12.75" customHeight="1">
      <c r="D513" s="36"/>
      <c r="E513" s="36"/>
    </row>
    <row r="514" ht="12.75" customHeight="1">
      <c r="D514" s="36"/>
      <c r="E514" s="36"/>
    </row>
    <row r="515" ht="12.75" customHeight="1">
      <c r="D515" s="36"/>
      <c r="E515" s="36"/>
    </row>
    <row r="516" ht="12.75" customHeight="1">
      <c r="D516" s="36"/>
      <c r="E516" s="36"/>
    </row>
    <row r="517" ht="12.75" customHeight="1">
      <c r="D517" s="36"/>
      <c r="E517" s="36"/>
    </row>
    <row r="518" ht="12.75" customHeight="1">
      <c r="D518" s="36"/>
      <c r="E518" s="36"/>
    </row>
    <row r="519" ht="12.75" customHeight="1">
      <c r="D519" s="36"/>
      <c r="E519" s="36"/>
    </row>
    <row r="520" ht="12.75" customHeight="1">
      <c r="D520" s="36"/>
      <c r="E520" s="36"/>
    </row>
    <row r="521" ht="12.75" customHeight="1">
      <c r="D521" s="36"/>
      <c r="E521" s="36"/>
    </row>
    <row r="522" ht="12.75" customHeight="1">
      <c r="D522" s="36"/>
      <c r="E522" s="36"/>
    </row>
    <row r="523" ht="12.75" customHeight="1">
      <c r="D523" s="36"/>
      <c r="E523" s="36"/>
    </row>
    <row r="524" ht="12.75" customHeight="1">
      <c r="D524" s="36"/>
      <c r="E524" s="36"/>
    </row>
    <row r="525" ht="12.75" customHeight="1">
      <c r="D525" s="36"/>
      <c r="E525" s="36"/>
    </row>
    <row r="526" ht="12.75" customHeight="1">
      <c r="D526" s="36"/>
      <c r="E526" s="36"/>
    </row>
    <row r="527" ht="12.75" customHeight="1">
      <c r="D527" s="36"/>
      <c r="E527" s="36"/>
    </row>
    <row r="528" ht="12.75" customHeight="1">
      <c r="D528" s="36"/>
      <c r="E528" s="36"/>
    </row>
    <row r="529" ht="12.75" customHeight="1">
      <c r="D529" s="36"/>
      <c r="E529" s="36"/>
    </row>
    <row r="530" ht="12.75" customHeight="1">
      <c r="D530" s="36"/>
      <c r="E530" s="36"/>
    </row>
    <row r="531" ht="12.75" customHeight="1">
      <c r="D531" s="36"/>
      <c r="E531" s="36"/>
    </row>
    <row r="532" ht="12.75" customHeight="1">
      <c r="D532" s="36"/>
      <c r="E532" s="36"/>
    </row>
    <row r="533" ht="12.75" customHeight="1">
      <c r="D533" s="36"/>
      <c r="E533" s="36"/>
    </row>
    <row r="534" ht="12.75" customHeight="1">
      <c r="D534" s="36"/>
      <c r="E534" s="36"/>
    </row>
    <row r="535" ht="12.75" customHeight="1">
      <c r="D535" s="36"/>
      <c r="E535" s="36"/>
    </row>
    <row r="536" ht="12.75" customHeight="1">
      <c r="D536" s="36"/>
      <c r="E536" s="36"/>
    </row>
    <row r="537" ht="12.75" customHeight="1">
      <c r="D537" s="36"/>
      <c r="E537" s="36"/>
    </row>
    <row r="538" ht="12.75" customHeight="1">
      <c r="D538" s="36"/>
      <c r="E538" s="36"/>
    </row>
    <row r="539" ht="12.75" customHeight="1">
      <c r="D539" s="36"/>
      <c r="E539" s="36"/>
    </row>
    <row r="540" ht="12.75" customHeight="1">
      <c r="D540" s="36"/>
      <c r="E540" s="36"/>
    </row>
    <row r="541" ht="12.75" customHeight="1">
      <c r="D541" s="36"/>
      <c r="E541" s="36"/>
    </row>
    <row r="542" ht="12.75" customHeight="1">
      <c r="D542" s="36"/>
      <c r="E542" s="36"/>
    </row>
    <row r="543" ht="12.75" customHeight="1">
      <c r="D543" s="36"/>
      <c r="E543" s="36"/>
    </row>
    <row r="544" ht="12.75" customHeight="1">
      <c r="D544" s="36"/>
      <c r="E544" s="36"/>
    </row>
    <row r="545" ht="12.75" customHeight="1">
      <c r="D545" s="36"/>
      <c r="E545" s="36"/>
    </row>
    <row r="546" ht="12.75" customHeight="1">
      <c r="D546" s="36"/>
      <c r="E546" s="36"/>
    </row>
    <row r="547" ht="12.75" customHeight="1">
      <c r="D547" s="36"/>
      <c r="E547" s="36"/>
    </row>
    <row r="548" ht="12.75" customHeight="1">
      <c r="D548" s="36"/>
      <c r="E548" s="36"/>
    </row>
    <row r="549" ht="12.75" customHeight="1">
      <c r="D549" s="36"/>
      <c r="E549" s="36"/>
    </row>
    <row r="550" ht="12.75" customHeight="1">
      <c r="D550" s="36"/>
      <c r="E550" s="36"/>
    </row>
    <row r="551" ht="12.75" customHeight="1">
      <c r="D551" s="36"/>
      <c r="E551" s="36"/>
    </row>
    <row r="552" ht="12.75" customHeight="1">
      <c r="D552" s="36"/>
      <c r="E552" s="36"/>
    </row>
    <row r="553" ht="12.75" customHeight="1">
      <c r="D553" s="36"/>
      <c r="E553" s="36"/>
    </row>
    <row r="554" ht="12.75" customHeight="1">
      <c r="D554" s="36"/>
      <c r="E554" s="36"/>
    </row>
    <row r="555" ht="12.75" customHeight="1">
      <c r="D555" s="36"/>
      <c r="E555" s="36"/>
    </row>
    <row r="556" ht="12.75" customHeight="1">
      <c r="D556" s="36"/>
      <c r="E556" s="36"/>
    </row>
    <row r="557" ht="12.75" customHeight="1">
      <c r="D557" s="36"/>
      <c r="E557" s="36"/>
    </row>
    <row r="558" ht="12.75" customHeight="1">
      <c r="D558" s="36"/>
      <c r="E558" s="36"/>
    </row>
    <row r="559" ht="12.75" customHeight="1">
      <c r="D559" s="36"/>
      <c r="E559" s="36"/>
    </row>
    <row r="560" ht="12.75" customHeight="1">
      <c r="D560" s="36"/>
      <c r="E560" s="36"/>
    </row>
    <row r="561" ht="12.75" customHeight="1">
      <c r="D561" s="36"/>
      <c r="E561" s="36"/>
    </row>
    <row r="562" ht="12.75" customHeight="1">
      <c r="D562" s="36"/>
      <c r="E562" s="36"/>
    </row>
    <row r="563" ht="12.75" customHeight="1">
      <c r="D563" s="36"/>
      <c r="E563" s="36"/>
    </row>
    <row r="564" ht="12.75" customHeight="1">
      <c r="D564" s="36"/>
      <c r="E564" s="36"/>
    </row>
    <row r="565" ht="12.75" customHeight="1">
      <c r="D565" s="36"/>
      <c r="E565" s="36"/>
    </row>
    <row r="566" ht="12.75" customHeight="1">
      <c r="D566" s="36"/>
      <c r="E566" s="36"/>
    </row>
    <row r="567" ht="12.75" customHeight="1">
      <c r="D567" s="36"/>
      <c r="E567" s="36"/>
    </row>
    <row r="568" ht="12.75" customHeight="1">
      <c r="D568" s="36"/>
      <c r="E568" s="36"/>
    </row>
    <row r="569" ht="12.75" customHeight="1">
      <c r="D569" s="36"/>
      <c r="E569" s="36"/>
    </row>
    <row r="570" ht="12.75" customHeight="1">
      <c r="D570" s="36"/>
      <c r="E570" s="36"/>
    </row>
    <row r="571" ht="12.75" customHeight="1">
      <c r="D571" s="36"/>
      <c r="E571" s="36"/>
    </row>
    <row r="572" ht="12.75" customHeight="1">
      <c r="D572" s="36"/>
      <c r="E572" s="36"/>
    </row>
    <row r="573" ht="12.75" customHeight="1">
      <c r="D573" s="36"/>
      <c r="E573" s="36"/>
    </row>
    <row r="574" ht="12.75" customHeight="1">
      <c r="D574" s="36"/>
      <c r="E574" s="36"/>
    </row>
    <row r="575" ht="12.75" customHeight="1">
      <c r="D575" s="36"/>
      <c r="E575" s="36"/>
    </row>
    <row r="576" ht="12.75" customHeight="1">
      <c r="D576" s="36"/>
      <c r="E576" s="36"/>
    </row>
    <row r="577" ht="12.75" customHeight="1">
      <c r="D577" s="36"/>
      <c r="E577" s="36"/>
    </row>
    <row r="578" ht="12.75" customHeight="1">
      <c r="D578" s="36"/>
      <c r="E578" s="36"/>
    </row>
    <row r="579" ht="12.75" customHeight="1">
      <c r="D579" s="36"/>
      <c r="E579" s="36"/>
    </row>
    <row r="580" ht="12.75" customHeight="1">
      <c r="D580" s="36"/>
      <c r="E580" s="36"/>
    </row>
    <row r="581" ht="12.75" customHeight="1">
      <c r="D581" s="36"/>
      <c r="E581" s="36"/>
    </row>
    <row r="582" ht="12.75" customHeight="1">
      <c r="D582" s="36"/>
      <c r="E582" s="36"/>
    </row>
    <row r="583" ht="12.75" customHeight="1">
      <c r="D583" s="36"/>
      <c r="E583" s="36"/>
    </row>
    <row r="584" ht="12.75" customHeight="1">
      <c r="D584" s="36"/>
      <c r="E584" s="36"/>
    </row>
    <row r="585" ht="12.75" customHeight="1">
      <c r="D585" s="36"/>
      <c r="E585" s="36"/>
    </row>
    <row r="586" ht="12.75" customHeight="1">
      <c r="D586" s="36"/>
      <c r="E586" s="36"/>
    </row>
    <row r="587" ht="12.75" customHeight="1">
      <c r="D587" s="36"/>
      <c r="E587" s="36"/>
    </row>
    <row r="588" ht="12.75" customHeight="1">
      <c r="D588" s="36"/>
      <c r="E588" s="36"/>
    </row>
    <row r="589" ht="12.75" customHeight="1">
      <c r="D589" s="36"/>
      <c r="E589" s="36"/>
    </row>
    <row r="590" ht="12.75" customHeight="1">
      <c r="D590" s="36"/>
      <c r="E590" s="36"/>
    </row>
    <row r="591" ht="12.75" customHeight="1">
      <c r="D591" s="36"/>
      <c r="E591" s="36"/>
    </row>
    <row r="592" ht="12.75" customHeight="1">
      <c r="D592" s="36"/>
      <c r="E592" s="36"/>
    </row>
    <row r="593" ht="12.75" customHeight="1">
      <c r="D593" s="36"/>
      <c r="E593" s="36"/>
    </row>
    <row r="594" ht="12.75" customHeight="1">
      <c r="D594" s="36"/>
      <c r="E594" s="36"/>
    </row>
    <row r="595" ht="12.75" customHeight="1">
      <c r="D595" s="36"/>
      <c r="E595" s="36"/>
    </row>
    <row r="596" ht="12.75" customHeight="1">
      <c r="D596" s="36"/>
      <c r="E596" s="36"/>
    </row>
    <row r="597" ht="12.75" customHeight="1">
      <c r="D597" s="36"/>
      <c r="E597" s="36"/>
    </row>
    <row r="598" ht="12.75" customHeight="1">
      <c r="D598" s="36"/>
      <c r="E598" s="36"/>
    </row>
    <row r="599" ht="12.75" customHeight="1">
      <c r="D599" s="36"/>
      <c r="E599" s="36"/>
    </row>
    <row r="600" ht="12.75" customHeight="1">
      <c r="D600" s="36"/>
      <c r="E600" s="36"/>
    </row>
    <row r="601" ht="12.75" customHeight="1">
      <c r="D601" s="36"/>
      <c r="E601" s="36"/>
    </row>
    <row r="602" ht="12.75" customHeight="1">
      <c r="D602" s="36"/>
      <c r="E602" s="36"/>
    </row>
    <row r="603" ht="12.75" customHeight="1">
      <c r="D603" s="36"/>
      <c r="E603" s="36"/>
    </row>
    <row r="604" ht="12.75" customHeight="1">
      <c r="D604" s="36"/>
      <c r="E604" s="36"/>
    </row>
    <row r="605" ht="12.75" customHeight="1">
      <c r="D605" s="36"/>
      <c r="E605" s="36"/>
    </row>
    <row r="606" ht="12.75" customHeight="1">
      <c r="D606" s="36"/>
      <c r="E606" s="36"/>
    </row>
    <row r="607" ht="12.75" customHeight="1">
      <c r="D607" s="36"/>
      <c r="E607" s="36"/>
    </row>
    <row r="608" ht="12.75" customHeight="1">
      <c r="D608" s="36"/>
      <c r="E608" s="36"/>
    </row>
    <row r="609" ht="12.75" customHeight="1">
      <c r="D609" s="36"/>
      <c r="E609" s="36"/>
    </row>
    <row r="610" ht="12.75" customHeight="1">
      <c r="D610" s="36"/>
      <c r="E610" s="36"/>
    </row>
    <row r="611" ht="12.75" customHeight="1">
      <c r="D611" s="36"/>
      <c r="E611" s="36"/>
    </row>
    <row r="612" ht="12.75" customHeight="1">
      <c r="D612" s="36"/>
      <c r="E612" s="36"/>
    </row>
    <row r="613" ht="12.75" customHeight="1">
      <c r="D613" s="36"/>
      <c r="E613" s="36"/>
    </row>
    <row r="614" ht="12.75" customHeight="1">
      <c r="D614" s="36"/>
      <c r="E614" s="36"/>
    </row>
    <row r="615" ht="12.75" customHeight="1">
      <c r="D615" s="36"/>
      <c r="E615" s="36"/>
    </row>
    <row r="616" ht="12.75" customHeight="1">
      <c r="D616" s="36"/>
      <c r="E616" s="36"/>
    </row>
    <row r="617" ht="12.75" customHeight="1">
      <c r="D617" s="36"/>
      <c r="E617" s="36"/>
    </row>
    <row r="618" ht="12.75" customHeight="1">
      <c r="D618" s="36"/>
      <c r="E618" s="36"/>
    </row>
    <row r="619" ht="12.75" customHeight="1">
      <c r="D619" s="36"/>
      <c r="E619" s="36"/>
    </row>
    <row r="620" ht="12.75" customHeight="1">
      <c r="D620" s="36"/>
      <c r="E620" s="36"/>
    </row>
    <row r="621" ht="12.75" customHeight="1">
      <c r="D621" s="36"/>
      <c r="E621" s="36"/>
    </row>
    <row r="622" ht="12.75" customHeight="1">
      <c r="D622" s="36"/>
      <c r="E622" s="36"/>
    </row>
    <row r="623" ht="12.75" customHeight="1">
      <c r="D623" s="36"/>
      <c r="E623" s="36"/>
    </row>
    <row r="624" ht="12.75" customHeight="1">
      <c r="D624" s="36"/>
      <c r="E624" s="36"/>
    </row>
    <row r="625" ht="12.75" customHeight="1">
      <c r="D625" s="36"/>
      <c r="E625" s="36"/>
    </row>
    <row r="626" ht="12.75" customHeight="1">
      <c r="D626" s="36"/>
      <c r="E626" s="36"/>
    </row>
    <row r="627" ht="12.75" customHeight="1">
      <c r="D627" s="36"/>
      <c r="E627" s="36"/>
    </row>
    <row r="628" ht="12.75" customHeight="1">
      <c r="D628" s="36"/>
      <c r="E628" s="36"/>
    </row>
    <row r="629" ht="12.75" customHeight="1">
      <c r="D629" s="36"/>
      <c r="E629" s="36"/>
    </row>
    <row r="630" ht="12.75" customHeight="1">
      <c r="D630" s="36"/>
      <c r="E630" s="36"/>
    </row>
    <row r="631" ht="12.75" customHeight="1">
      <c r="D631" s="36"/>
      <c r="E631" s="36"/>
    </row>
    <row r="632" ht="12.75" customHeight="1">
      <c r="D632" s="36"/>
      <c r="E632" s="36"/>
    </row>
    <row r="633" ht="12.75" customHeight="1">
      <c r="D633" s="36"/>
      <c r="E633" s="36"/>
    </row>
    <row r="634" ht="12.75" customHeight="1">
      <c r="D634" s="36"/>
      <c r="E634" s="36"/>
    </row>
    <row r="635" ht="12.75" customHeight="1">
      <c r="D635" s="36"/>
      <c r="E635" s="36"/>
    </row>
    <row r="636" ht="12.75" customHeight="1">
      <c r="D636" s="36"/>
      <c r="E636" s="36"/>
    </row>
    <row r="637" ht="12.75" customHeight="1">
      <c r="D637" s="36"/>
      <c r="E637" s="36"/>
    </row>
    <row r="638" ht="12.75" customHeight="1">
      <c r="D638" s="36"/>
      <c r="E638" s="36"/>
    </row>
    <row r="639" ht="12.75" customHeight="1">
      <c r="D639" s="36"/>
      <c r="E639" s="36"/>
    </row>
    <row r="640" ht="12.75" customHeight="1">
      <c r="D640" s="36"/>
      <c r="E640" s="36"/>
    </row>
    <row r="641" ht="12.75" customHeight="1">
      <c r="D641" s="36"/>
      <c r="E641" s="36"/>
    </row>
    <row r="642" ht="12.75" customHeight="1">
      <c r="D642" s="36"/>
      <c r="E642" s="36"/>
    </row>
    <row r="643" ht="12.75" customHeight="1">
      <c r="D643" s="36"/>
      <c r="E643" s="36"/>
    </row>
    <row r="644" ht="12.75" customHeight="1">
      <c r="D644" s="36"/>
      <c r="E644" s="36"/>
    </row>
    <row r="645" ht="12.75" customHeight="1">
      <c r="D645" s="36"/>
      <c r="E645" s="36"/>
    </row>
    <row r="646" ht="12.75" customHeight="1">
      <c r="D646" s="36"/>
      <c r="E646" s="36"/>
    </row>
    <row r="647" ht="12.75" customHeight="1">
      <c r="D647" s="36"/>
      <c r="E647" s="36"/>
    </row>
    <row r="648" ht="12.75" customHeight="1">
      <c r="D648" s="36"/>
      <c r="E648" s="36"/>
    </row>
    <row r="649" ht="12.75" customHeight="1">
      <c r="D649" s="36"/>
      <c r="E649" s="36"/>
    </row>
    <row r="650" ht="12.75" customHeight="1">
      <c r="D650" s="36"/>
      <c r="E650" s="36"/>
    </row>
    <row r="651" ht="12.75" customHeight="1">
      <c r="D651" s="36"/>
      <c r="E651" s="36"/>
    </row>
    <row r="652" ht="12.75" customHeight="1">
      <c r="D652" s="36"/>
      <c r="E652" s="36"/>
    </row>
    <row r="653" ht="12.75" customHeight="1">
      <c r="D653" s="36"/>
      <c r="E653" s="36"/>
    </row>
    <row r="654" ht="12.75" customHeight="1">
      <c r="D654" s="36"/>
      <c r="E654" s="36"/>
    </row>
    <row r="655" ht="12.75" customHeight="1">
      <c r="D655" s="36"/>
      <c r="E655" s="36"/>
    </row>
    <row r="656" ht="12.75" customHeight="1">
      <c r="D656" s="36"/>
      <c r="E656" s="36"/>
    </row>
    <row r="657" ht="12.75" customHeight="1">
      <c r="D657" s="36"/>
      <c r="E657" s="36"/>
    </row>
    <row r="658" ht="12.75" customHeight="1">
      <c r="D658" s="36"/>
      <c r="E658" s="36"/>
    </row>
    <row r="659" ht="12.75" customHeight="1">
      <c r="D659" s="36"/>
      <c r="E659" s="36"/>
    </row>
    <row r="660" ht="12.75" customHeight="1">
      <c r="D660" s="36"/>
      <c r="E660" s="36"/>
    </row>
    <row r="661" ht="12.75" customHeight="1">
      <c r="D661" s="36"/>
      <c r="E661" s="36"/>
    </row>
    <row r="662" ht="12.75" customHeight="1">
      <c r="D662" s="36"/>
      <c r="E662" s="36"/>
    </row>
    <row r="663" ht="12.75" customHeight="1">
      <c r="D663" s="36"/>
      <c r="E663" s="36"/>
    </row>
    <row r="664" ht="12.75" customHeight="1">
      <c r="D664" s="36"/>
      <c r="E664" s="36"/>
    </row>
    <row r="665" ht="12.75" customHeight="1">
      <c r="D665" s="36"/>
      <c r="E665" s="36"/>
    </row>
    <row r="666" ht="12.75" customHeight="1">
      <c r="D666" s="36"/>
      <c r="E666" s="36"/>
    </row>
    <row r="667" ht="12.75" customHeight="1">
      <c r="D667" s="36"/>
      <c r="E667" s="36"/>
    </row>
    <row r="668" ht="12.75" customHeight="1">
      <c r="D668" s="36"/>
      <c r="E668" s="36"/>
    </row>
    <row r="669" ht="12.75" customHeight="1">
      <c r="D669" s="36"/>
      <c r="E669" s="36"/>
    </row>
    <row r="670" ht="12.75" customHeight="1">
      <c r="D670" s="36"/>
      <c r="E670" s="36"/>
    </row>
    <row r="671" ht="12.75" customHeight="1">
      <c r="D671" s="36"/>
      <c r="E671" s="36"/>
    </row>
    <row r="672" ht="12.75" customHeight="1">
      <c r="D672" s="36"/>
      <c r="E672" s="36"/>
    </row>
    <row r="673" ht="12.75" customHeight="1">
      <c r="D673" s="36"/>
      <c r="E673" s="36"/>
    </row>
    <row r="674" ht="12.75" customHeight="1">
      <c r="D674" s="36"/>
      <c r="E674" s="36"/>
    </row>
    <row r="675" ht="12.75" customHeight="1">
      <c r="D675" s="36"/>
      <c r="E675" s="36"/>
    </row>
    <row r="676" ht="12.75" customHeight="1">
      <c r="D676" s="36"/>
      <c r="E676" s="36"/>
    </row>
    <row r="677" ht="12.75" customHeight="1">
      <c r="D677" s="36"/>
      <c r="E677" s="36"/>
    </row>
    <row r="678" ht="12.75" customHeight="1">
      <c r="D678" s="36"/>
      <c r="E678" s="36"/>
    </row>
    <row r="679" ht="12.75" customHeight="1">
      <c r="D679" s="36"/>
      <c r="E679" s="36"/>
    </row>
    <row r="680" ht="12.75" customHeight="1">
      <c r="D680" s="36"/>
      <c r="E680" s="36"/>
    </row>
    <row r="681" ht="12.75" customHeight="1">
      <c r="D681" s="36"/>
      <c r="E681" s="36"/>
    </row>
    <row r="682" ht="12.75" customHeight="1">
      <c r="D682" s="36"/>
      <c r="E682" s="36"/>
    </row>
    <row r="683" ht="12.75" customHeight="1">
      <c r="D683" s="36"/>
      <c r="E683" s="36"/>
    </row>
    <row r="684" ht="12.75" customHeight="1">
      <c r="D684" s="36"/>
      <c r="E684" s="36"/>
    </row>
    <row r="685" ht="12.75" customHeight="1">
      <c r="D685" s="36"/>
      <c r="E685" s="36"/>
    </row>
    <row r="686" ht="12.75" customHeight="1">
      <c r="D686" s="36"/>
      <c r="E686" s="36"/>
    </row>
    <row r="687" ht="12.75" customHeight="1">
      <c r="D687" s="36"/>
      <c r="E687" s="36"/>
    </row>
    <row r="688" ht="12.75" customHeight="1">
      <c r="D688" s="36"/>
      <c r="E688" s="36"/>
    </row>
    <row r="689" ht="12.75" customHeight="1">
      <c r="D689" s="36"/>
      <c r="E689" s="36"/>
    </row>
    <row r="690" ht="12.75" customHeight="1">
      <c r="D690" s="36"/>
      <c r="E690" s="36"/>
    </row>
    <row r="691" ht="12.75" customHeight="1">
      <c r="D691" s="36"/>
      <c r="E691" s="36"/>
    </row>
    <row r="692" ht="12.75" customHeight="1">
      <c r="D692" s="36"/>
      <c r="E692" s="36"/>
    </row>
    <row r="693" ht="12.75" customHeight="1">
      <c r="D693" s="36"/>
      <c r="E693" s="36"/>
    </row>
    <row r="694" ht="12.75" customHeight="1">
      <c r="D694" s="36"/>
      <c r="E694" s="36"/>
    </row>
    <row r="695" ht="12.75" customHeight="1">
      <c r="D695" s="36"/>
      <c r="E695" s="36"/>
    </row>
    <row r="696" ht="12.75" customHeight="1">
      <c r="D696" s="36"/>
      <c r="E696" s="36"/>
    </row>
    <row r="697" ht="12.75" customHeight="1">
      <c r="D697" s="36"/>
      <c r="E697" s="36"/>
    </row>
    <row r="698" ht="12.75" customHeight="1">
      <c r="D698" s="36"/>
      <c r="E698" s="36"/>
    </row>
    <row r="699" ht="12.75" customHeight="1">
      <c r="D699" s="36"/>
      <c r="E699" s="36"/>
    </row>
    <row r="700" ht="12.75" customHeight="1">
      <c r="D700" s="36"/>
      <c r="E700" s="36"/>
    </row>
    <row r="701" ht="12.75" customHeight="1">
      <c r="D701" s="36"/>
      <c r="E701" s="36"/>
    </row>
    <row r="702" ht="12.75" customHeight="1">
      <c r="D702" s="36"/>
      <c r="E702" s="36"/>
    </row>
    <row r="703" ht="12.75" customHeight="1">
      <c r="D703" s="36"/>
      <c r="E703" s="36"/>
    </row>
    <row r="704" ht="12.75" customHeight="1">
      <c r="D704" s="36"/>
      <c r="E704" s="36"/>
    </row>
    <row r="705" ht="12.75" customHeight="1">
      <c r="D705" s="36"/>
      <c r="E705" s="36"/>
    </row>
    <row r="706" ht="12.75" customHeight="1">
      <c r="D706" s="36"/>
      <c r="E706" s="36"/>
    </row>
    <row r="707" ht="12.75" customHeight="1">
      <c r="D707" s="36"/>
      <c r="E707" s="36"/>
    </row>
    <row r="708" ht="12.75" customHeight="1">
      <c r="D708" s="36"/>
      <c r="E708" s="36"/>
    </row>
    <row r="709" ht="12.75" customHeight="1">
      <c r="D709" s="36"/>
      <c r="E709" s="36"/>
    </row>
    <row r="710" ht="12.75" customHeight="1">
      <c r="D710" s="36"/>
      <c r="E710" s="36"/>
    </row>
    <row r="711" ht="12.75" customHeight="1">
      <c r="D711" s="36"/>
      <c r="E711" s="36"/>
    </row>
    <row r="712" ht="12.75" customHeight="1">
      <c r="D712" s="36"/>
      <c r="E712" s="36"/>
    </row>
    <row r="713" ht="12.75" customHeight="1">
      <c r="D713" s="36"/>
      <c r="E713" s="36"/>
    </row>
    <row r="714" ht="12.75" customHeight="1">
      <c r="D714" s="36"/>
      <c r="E714" s="36"/>
    </row>
    <row r="715" ht="12.75" customHeight="1">
      <c r="D715" s="36"/>
      <c r="E715" s="36"/>
    </row>
    <row r="716" ht="12.75" customHeight="1">
      <c r="D716" s="36"/>
      <c r="E716" s="36"/>
    </row>
    <row r="717" ht="12.75" customHeight="1">
      <c r="D717" s="36"/>
      <c r="E717" s="36"/>
    </row>
    <row r="718" ht="12.75" customHeight="1">
      <c r="D718" s="36"/>
      <c r="E718" s="36"/>
    </row>
    <row r="719" ht="12.75" customHeight="1">
      <c r="D719" s="36"/>
      <c r="E719" s="36"/>
    </row>
    <row r="720" ht="12.75" customHeight="1">
      <c r="D720" s="36"/>
      <c r="E720" s="36"/>
    </row>
    <row r="721" ht="12.75" customHeight="1">
      <c r="D721" s="36"/>
      <c r="E721" s="36"/>
    </row>
    <row r="722" ht="12.75" customHeight="1">
      <c r="D722" s="36"/>
      <c r="E722" s="36"/>
    </row>
    <row r="723" ht="12.75" customHeight="1">
      <c r="D723" s="36"/>
      <c r="E723" s="36"/>
    </row>
    <row r="724" ht="12.75" customHeight="1">
      <c r="D724" s="36"/>
      <c r="E724" s="36"/>
    </row>
    <row r="725" ht="12.75" customHeight="1">
      <c r="D725" s="36"/>
      <c r="E725" s="36"/>
    </row>
    <row r="726" ht="12.75" customHeight="1">
      <c r="D726" s="36"/>
      <c r="E726" s="36"/>
    </row>
    <row r="727" ht="12.75" customHeight="1">
      <c r="D727" s="36"/>
      <c r="E727" s="36"/>
    </row>
    <row r="728" ht="12.75" customHeight="1">
      <c r="D728" s="36"/>
      <c r="E728" s="36"/>
    </row>
    <row r="729" ht="12.75" customHeight="1">
      <c r="D729" s="36"/>
      <c r="E729" s="36"/>
    </row>
    <row r="730" ht="12.75" customHeight="1">
      <c r="D730" s="36"/>
      <c r="E730" s="36"/>
    </row>
    <row r="731" ht="12.75" customHeight="1">
      <c r="D731" s="36"/>
      <c r="E731" s="36"/>
    </row>
    <row r="732" ht="12.75" customHeight="1">
      <c r="D732" s="36"/>
      <c r="E732" s="36"/>
    </row>
    <row r="733" ht="12.75" customHeight="1">
      <c r="D733" s="36"/>
      <c r="E733" s="36"/>
    </row>
    <row r="734" ht="12.75" customHeight="1">
      <c r="D734" s="36"/>
      <c r="E734" s="36"/>
    </row>
    <row r="735" ht="12.75" customHeight="1">
      <c r="D735" s="36"/>
      <c r="E735" s="36"/>
    </row>
    <row r="736" ht="12.75" customHeight="1">
      <c r="D736" s="36"/>
      <c r="E736" s="36"/>
    </row>
    <row r="737" ht="12.75" customHeight="1">
      <c r="D737" s="36"/>
      <c r="E737" s="36"/>
    </row>
    <row r="738" ht="12.75" customHeight="1">
      <c r="D738" s="36"/>
      <c r="E738" s="36"/>
    </row>
    <row r="739" ht="12.75" customHeight="1">
      <c r="D739" s="36"/>
      <c r="E739" s="36"/>
    </row>
    <row r="740" ht="12.75" customHeight="1">
      <c r="D740" s="36"/>
      <c r="E740" s="36"/>
    </row>
    <row r="741" ht="12.75" customHeight="1">
      <c r="D741" s="36"/>
      <c r="E741" s="36"/>
    </row>
    <row r="742" ht="12.75" customHeight="1">
      <c r="D742" s="36"/>
      <c r="E742" s="36"/>
    </row>
    <row r="743" ht="12.75" customHeight="1">
      <c r="D743" s="36"/>
      <c r="E743" s="36"/>
    </row>
    <row r="744" ht="12.75" customHeight="1">
      <c r="D744" s="36"/>
      <c r="E744" s="36"/>
    </row>
    <row r="745" ht="12.75" customHeight="1">
      <c r="D745" s="36"/>
      <c r="E745" s="36"/>
    </row>
    <row r="746" ht="12.75" customHeight="1">
      <c r="D746" s="36"/>
      <c r="E746" s="36"/>
    </row>
    <row r="747" ht="12.75" customHeight="1">
      <c r="D747" s="36"/>
      <c r="E747" s="36"/>
    </row>
    <row r="748" ht="12.75" customHeight="1">
      <c r="D748" s="36"/>
      <c r="E748" s="36"/>
    </row>
    <row r="749" ht="12.75" customHeight="1">
      <c r="D749" s="36"/>
      <c r="E749" s="36"/>
    </row>
    <row r="750" ht="12.75" customHeight="1">
      <c r="D750" s="36"/>
      <c r="E750" s="36"/>
    </row>
    <row r="751" ht="12.75" customHeight="1">
      <c r="D751" s="36"/>
      <c r="E751" s="36"/>
    </row>
    <row r="752" ht="12.75" customHeight="1">
      <c r="D752" s="36"/>
      <c r="E752" s="36"/>
    </row>
    <row r="753" ht="12.75" customHeight="1">
      <c r="D753" s="36"/>
      <c r="E753" s="36"/>
    </row>
    <row r="754" ht="12.75" customHeight="1">
      <c r="D754" s="36"/>
      <c r="E754" s="36"/>
    </row>
    <row r="755" ht="12.75" customHeight="1">
      <c r="D755" s="36"/>
      <c r="E755" s="36"/>
    </row>
    <row r="756" ht="12.75" customHeight="1">
      <c r="D756" s="36"/>
      <c r="E756" s="36"/>
    </row>
    <row r="757" ht="12.75" customHeight="1">
      <c r="D757" s="36"/>
      <c r="E757" s="36"/>
    </row>
    <row r="758" ht="12.75" customHeight="1">
      <c r="D758" s="36"/>
      <c r="E758" s="36"/>
    </row>
    <row r="759" ht="12.75" customHeight="1">
      <c r="D759" s="36"/>
      <c r="E759" s="36"/>
    </row>
    <row r="760" ht="12.75" customHeight="1">
      <c r="D760" s="36"/>
      <c r="E760" s="36"/>
    </row>
    <row r="761" ht="12.75" customHeight="1">
      <c r="D761" s="36"/>
      <c r="E761" s="36"/>
    </row>
    <row r="762" ht="12.75" customHeight="1">
      <c r="D762" s="36"/>
      <c r="E762" s="36"/>
    </row>
    <row r="763" ht="12.75" customHeight="1">
      <c r="D763" s="36"/>
      <c r="E763" s="36"/>
    </row>
    <row r="764" ht="12.75" customHeight="1">
      <c r="D764" s="36"/>
      <c r="E764" s="36"/>
    </row>
    <row r="765" ht="12.75" customHeight="1">
      <c r="D765" s="36"/>
      <c r="E765" s="36"/>
    </row>
    <row r="766" ht="12.75" customHeight="1">
      <c r="D766" s="36"/>
      <c r="E766" s="36"/>
    </row>
    <row r="767" ht="12.75" customHeight="1">
      <c r="D767" s="36"/>
      <c r="E767" s="36"/>
    </row>
    <row r="768" ht="12.75" customHeight="1">
      <c r="D768" s="36"/>
      <c r="E768" s="36"/>
    </row>
    <row r="769" ht="12.75" customHeight="1">
      <c r="D769" s="36"/>
      <c r="E769" s="36"/>
    </row>
    <row r="770" ht="12.75" customHeight="1">
      <c r="D770" s="36"/>
      <c r="E770" s="36"/>
    </row>
    <row r="771" ht="12.75" customHeight="1">
      <c r="D771" s="36"/>
      <c r="E771" s="36"/>
    </row>
    <row r="772" ht="12.75" customHeight="1">
      <c r="D772" s="36"/>
      <c r="E772" s="36"/>
    </row>
    <row r="773" ht="12.75" customHeight="1">
      <c r="D773" s="36"/>
      <c r="E773" s="36"/>
    </row>
    <row r="774" ht="12.75" customHeight="1">
      <c r="D774" s="36"/>
      <c r="E774" s="36"/>
    </row>
    <row r="775" ht="12.75" customHeight="1">
      <c r="D775" s="36"/>
      <c r="E775" s="36"/>
    </row>
    <row r="776" ht="12.75" customHeight="1">
      <c r="D776" s="36"/>
      <c r="E776" s="36"/>
    </row>
    <row r="777" ht="12.75" customHeight="1">
      <c r="D777" s="36"/>
      <c r="E777" s="36"/>
    </row>
    <row r="778" ht="12.75" customHeight="1">
      <c r="D778" s="36"/>
      <c r="E778" s="36"/>
    </row>
    <row r="779" ht="12.75" customHeight="1">
      <c r="D779" s="36"/>
      <c r="E779" s="36"/>
    </row>
    <row r="780" ht="12.75" customHeight="1">
      <c r="D780" s="36"/>
      <c r="E780" s="36"/>
    </row>
    <row r="781" ht="12.75" customHeight="1">
      <c r="D781" s="36"/>
      <c r="E781" s="36"/>
    </row>
    <row r="782" ht="12.75" customHeight="1">
      <c r="D782" s="36"/>
      <c r="E782" s="36"/>
    </row>
    <row r="783" ht="12.75" customHeight="1">
      <c r="D783" s="36"/>
      <c r="E783" s="36"/>
    </row>
    <row r="784" ht="12.75" customHeight="1">
      <c r="D784" s="36"/>
      <c r="E784" s="36"/>
    </row>
    <row r="785" ht="12.75" customHeight="1">
      <c r="D785" s="36"/>
      <c r="E785" s="36"/>
    </row>
    <row r="786" ht="12.75" customHeight="1">
      <c r="D786" s="36"/>
      <c r="E786" s="36"/>
    </row>
    <row r="787" ht="12.75" customHeight="1">
      <c r="D787" s="36"/>
      <c r="E787" s="36"/>
    </row>
    <row r="788" ht="12.75" customHeight="1">
      <c r="D788" s="36"/>
      <c r="E788" s="36"/>
    </row>
    <row r="789" ht="12.75" customHeight="1">
      <c r="D789" s="36"/>
      <c r="E789" s="36"/>
    </row>
    <row r="790" ht="12.75" customHeight="1">
      <c r="D790" s="36"/>
      <c r="E790" s="36"/>
    </row>
    <row r="791" ht="12.75" customHeight="1">
      <c r="D791" s="36"/>
      <c r="E791" s="36"/>
    </row>
    <row r="792" ht="12.75" customHeight="1">
      <c r="D792" s="36"/>
      <c r="E792" s="36"/>
    </row>
    <row r="793" ht="12.75" customHeight="1">
      <c r="D793" s="36"/>
      <c r="E793" s="36"/>
    </row>
    <row r="794" ht="12.75" customHeight="1">
      <c r="D794" s="36"/>
      <c r="E794" s="36"/>
    </row>
    <row r="795" ht="12.75" customHeight="1">
      <c r="D795" s="36"/>
      <c r="E795" s="36"/>
    </row>
    <row r="796" ht="12.75" customHeight="1">
      <c r="D796" s="36"/>
      <c r="E796" s="36"/>
    </row>
    <row r="797" ht="12.75" customHeight="1">
      <c r="D797" s="36"/>
      <c r="E797" s="36"/>
    </row>
    <row r="798" ht="12.75" customHeight="1">
      <c r="D798" s="36"/>
      <c r="E798" s="36"/>
    </row>
    <row r="799" ht="12.75" customHeight="1">
      <c r="D799" s="36"/>
      <c r="E799" s="36"/>
    </row>
    <row r="800" ht="12.75" customHeight="1">
      <c r="D800" s="36"/>
      <c r="E800" s="36"/>
    </row>
    <row r="801" ht="12.75" customHeight="1">
      <c r="D801" s="36"/>
      <c r="E801" s="36"/>
    </row>
    <row r="802" ht="12.75" customHeight="1">
      <c r="D802" s="36"/>
      <c r="E802" s="36"/>
    </row>
    <row r="803" ht="12.75" customHeight="1">
      <c r="D803" s="36"/>
      <c r="E803" s="36"/>
    </row>
    <row r="804" ht="12.75" customHeight="1">
      <c r="D804" s="36"/>
      <c r="E804" s="36"/>
    </row>
    <row r="805" ht="12.75" customHeight="1">
      <c r="D805" s="36"/>
      <c r="E805" s="36"/>
    </row>
    <row r="806" ht="12.75" customHeight="1">
      <c r="D806" s="36"/>
      <c r="E806" s="36"/>
    </row>
    <row r="807" ht="12.75" customHeight="1">
      <c r="D807" s="36"/>
      <c r="E807" s="36"/>
    </row>
    <row r="808" ht="12.75" customHeight="1">
      <c r="D808" s="36"/>
      <c r="E808" s="36"/>
    </row>
    <row r="809" ht="12.75" customHeight="1">
      <c r="D809" s="36"/>
      <c r="E809" s="36"/>
    </row>
    <row r="810" ht="12.75" customHeight="1">
      <c r="D810" s="36"/>
      <c r="E810" s="36"/>
    </row>
    <row r="811" ht="12.75" customHeight="1">
      <c r="D811" s="36"/>
      <c r="E811" s="36"/>
    </row>
    <row r="812" ht="12.75" customHeight="1">
      <c r="D812" s="36"/>
      <c r="E812" s="36"/>
    </row>
    <row r="813" ht="12.75" customHeight="1">
      <c r="D813" s="36"/>
      <c r="E813" s="36"/>
    </row>
    <row r="814" ht="12.75" customHeight="1">
      <c r="D814" s="36"/>
      <c r="E814" s="36"/>
    </row>
    <row r="815" ht="12.75" customHeight="1">
      <c r="D815" s="36"/>
      <c r="E815" s="36"/>
    </row>
    <row r="816" ht="12.75" customHeight="1">
      <c r="D816" s="36"/>
      <c r="E816" s="36"/>
    </row>
    <row r="817" ht="12.75" customHeight="1">
      <c r="D817" s="36"/>
      <c r="E817" s="36"/>
    </row>
    <row r="818" ht="12.75" customHeight="1">
      <c r="D818" s="36"/>
      <c r="E818" s="36"/>
    </row>
    <row r="819" ht="12.75" customHeight="1">
      <c r="D819" s="36"/>
      <c r="E819" s="36"/>
    </row>
    <row r="820" ht="12.75" customHeight="1">
      <c r="D820" s="36"/>
      <c r="E820" s="36"/>
    </row>
    <row r="821" ht="12.75" customHeight="1">
      <c r="D821" s="36"/>
      <c r="E821" s="36"/>
    </row>
    <row r="822" ht="12.75" customHeight="1">
      <c r="D822" s="36"/>
      <c r="E822" s="36"/>
    </row>
    <row r="823" ht="12.75" customHeight="1">
      <c r="D823" s="36"/>
      <c r="E823" s="36"/>
    </row>
    <row r="824" ht="12.75" customHeight="1">
      <c r="D824" s="36"/>
      <c r="E824" s="36"/>
    </row>
    <row r="825" ht="12.75" customHeight="1">
      <c r="D825" s="36"/>
      <c r="E825" s="36"/>
    </row>
    <row r="826" ht="12.75" customHeight="1">
      <c r="D826" s="36"/>
      <c r="E826" s="36"/>
    </row>
    <row r="827" ht="12.75" customHeight="1">
      <c r="D827" s="36"/>
      <c r="E827" s="36"/>
    </row>
    <row r="828" ht="12.75" customHeight="1">
      <c r="D828" s="36"/>
      <c r="E828" s="36"/>
    </row>
    <row r="829" ht="12.75" customHeight="1">
      <c r="D829" s="36"/>
      <c r="E829" s="36"/>
    </row>
    <row r="830" ht="12.75" customHeight="1">
      <c r="D830" s="36"/>
      <c r="E830" s="36"/>
    </row>
    <row r="831" ht="12.75" customHeight="1">
      <c r="D831" s="36"/>
      <c r="E831" s="36"/>
    </row>
    <row r="832" ht="12.75" customHeight="1">
      <c r="D832" s="36"/>
      <c r="E832" s="36"/>
    </row>
    <row r="833" ht="12.75" customHeight="1">
      <c r="D833" s="36"/>
      <c r="E833" s="36"/>
    </row>
    <row r="834" ht="12.75" customHeight="1">
      <c r="D834" s="36"/>
      <c r="E834" s="36"/>
    </row>
    <row r="835" ht="12.75" customHeight="1">
      <c r="D835" s="36"/>
      <c r="E835" s="36"/>
    </row>
    <row r="836" ht="12.75" customHeight="1">
      <c r="D836" s="36"/>
      <c r="E836" s="36"/>
    </row>
    <row r="837" ht="12.75" customHeight="1">
      <c r="D837" s="36"/>
      <c r="E837" s="36"/>
    </row>
    <row r="838" ht="12.75" customHeight="1">
      <c r="D838" s="36"/>
      <c r="E838" s="36"/>
    </row>
    <row r="839" ht="12.75" customHeight="1">
      <c r="D839" s="36"/>
      <c r="E839" s="36"/>
    </row>
    <row r="840" ht="12.75" customHeight="1">
      <c r="D840" s="36"/>
      <c r="E840" s="36"/>
    </row>
    <row r="841" ht="12.75" customHeight="1">
      <c r="D841" s="36"/>
      <c r="E841" s="36"/>
    </row>
    <row r="842" ht="12.75" customHeight="1">
      <c r="D842" s="36"/>
      <c r="E842" s="36"/>
    </row>
    <row r="843" ht="12.75" customHeight="1">
      <c r="D843" s="36"/>
      <c r="E843" s="36"/>
    </row>
    <row r="844" ht="12.75" customHeight="1">
      <c r="D844" s="36"/>
      <c r="E844" s="36"/>
    </row>
    <row r="845" ht="12.75" customHeight="1">
      <c r="D845" s="36"/>
      <c r="E845" s="36"/>
    </row>
    <row r="846" ht="12.75" customHeight="1">
      <c r="D846" s="36"/>
      <c r="E846" s="36"/>
    </row>
    <row r="847" ht="12.75" customHeight="1">
      <c r="D847" s="36"/>
      <c r="E847" s="36"/>
    </row>
    <row r="848" ht="12.75" customHeight="1">
      <c r="D848" s="36"/>
      <c r="E848" s="36"/>
    </row>
    <row r="849" ht="12.75" customHeight="1">
      <c r="D849" s="36"/>
      <c r="E849" s="36"/>
    </row>
    <row r="850" ht="12.75" customHeight="1">
      <c r="D850" s="36"/>
      <c r="E850" s="36"/>
    </row>
    <row r="851" ht="12.75" customHeight="1">
      <c r="D851" s="36"/>
      <c r="E851" s="36"/>
    </row>
    <row r="852" ht="12.75" customHeight="1">
      <c r="D852" s="36"/>
      <c r="E852" s="36"/>
    </row>
  </sheetData>
  <mergeCells count="116">
    <mergeCell ref="K36:L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M43:N43"/>
    <mergeCell ref="K43:L43"/>
    <mergeCell ref="K44:L44"/>
    <mergeCell ref="K45:L45"/>
    <mergeCell ref="K46:L46"/>
    <mergeCell ref="K47:L47"/>
    <mergeCell ref="K48:L48"/>
    <mergeCell ref="K49:L49"/>
    <mergeCell ref="M44:N44"/>
    <mergeCell ref="M45:N45"/>
    <mergeCell ref="M46:N46"/>
    <mergeCell ref="M47:N47"/>
    <mergeCell ref="M48:N48"/>
    <mergeCell ref="M49:N49"/>
    <mergeCell ref="M50:N50"/>
    <mergeCell ref="K57:L57"/>
    <mergeCell ref="K58:L58"/>
    <mergeCell ref="K59:L59"/>
    <mergeCell ref="K60:L60"/>
    <mergeCell ref="K61:L61"/>
    <mergeCell ref="K62:L62"/>
    <mergeCell ref="K63:L63"/>
    <mergeCell ref="K50:L50"/>
    <mergeCell ref="K51:L51"/>
    <mergeCell ref="K52:L52"/>
    <mergeCell ref="K53:L53"/>
    <mergeCell ref="K54:L54"/>
    <mergeCell ref="K55:L55"/>
    <mergeCell ref="K56:L56"/>
    <mergeCell ref="M58:N58"/>
    <mergeCell ref="M59:N59"/>
    <mergeCell ref="M60:N60"/>
    <mergeCell ref="M61:N61"/>
    <mergeCell ref="M62:N62"/>
    <mergeCell ref="M63:N63"/>
    <mergeCell ref="M51:N51"/>
    <mergeCell ref="M52:N52"/>
    <mergeCell ref="M53:N53"/>
    <mergeCell ref="M54:N54"/>
    <mergeCell ref="M55:N55"/>
    <mergeCell ref="M56:N56"/>
    <mergeCell ref="M57:N57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K34:L34"/>
    <mergeCell ref="M34:N34"/>
    <mergeCell ref="K35:L35"/>
    <mergeCell ref="M35:N35"/>
    <mergeCell ref="M36:N36"/>
    <mergeCell ref="B25:B26"/>
    <mergeCell ref="C25:C26"/>
    <mergeCell ref="B27:B28"/>
    <mergeCell ref="C27:C28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A5:A30"/>
    <mergeCell ref="B5:B6"/>
    <mergeCell ref="C5:C6"/>
    <mergeCell ref="B7:B8"/>
    <mergeCell ref="C7:C8"/>
    <mergeCell ref="B9:B10"/>
    <mergeCell ref="C9:C10"/>
    <mergeCell ref="B29:B30"/>
    <mergeCell ref="C29:C30"/>
    <mergeCell ref="B34:B35"/>
    <mergeCell ref="B36:B37"/>
    <mergeCell ref="A38:A63"/>
    <mergeCell ref="B38:B39"/>
    <mergeCell ref="C38:C3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</mergeCells>
  <printOptions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rowBreaks count="3" manualBreakCount="3">
    <brk man="1"/>
    <brk id="32" man="1"/>
    <brk id="64" man="1"/>
  </rowBreaks>
  <colBreaks count="2" manualBreakCount="2">
    <brk man="1"/>
    <brk id="1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4.57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9" width="12.57"/>
    <col customWidth="1" hidden="1" min="10" max="10" width="12.57"/>
    <col customWidth="1" min="11" max="11" width="12.57"/>
    <col customWidth="1" min="12" max="12" width="12.71"/>
    <col customWidth="1" min="13" max="13" width="9.86"/>
    <col customWidth="1" min="14" max="14" width="12.71"/>
    <col customWidth="1" min="15" max="22" width="8.0"/>
  </cols>
  <sheetData>
    <row r="1" ht="12.75" customHeight="1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 t="s">
        <v>0</v>
      </c>
      <c r="N1" s="5" t="s">
        <v>1</v>
      </c>
    </row>
    <row r="2" ht="45.0" customHeight="1">
      <c r="A2" s="6" t="s">
        <v>2</v>
      </c>
      <c r="B2" s="7" t="s">
        <v>3</v>
      </c>
      <c r="C2" s="7" t="s">
        <v>4</v>
      </c>
      <c r="D2" s="7"/>
      <c r="E2" s="6"/>
      <c r="F2" s="8" t="s">
        <v>5</v>
      </c>
      <c r="G2" s="9" t="s">
        <v>6</v>
      </c>
      <c r="H2" s="9" t="s">
        <v>7</v>
      </c>
      <c r="I2" s="8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12</v>
      </c>
    </row>
    <row r="3" ht="12.75" customHeight="1">
      <c r="A3" s="6"/>
      <c r="B3" s="7"/>
      <c r="C3" s="7"/>
      <c r="D3" s="7"/>
      <c r="E3" s="11"/>
      <c r="F3" s="10"/>
      <c r="G3" s="10"/>
      <c r="H3" s="10"/>
      <c r="I3" s="10"/>
      <c r="J3" s="10"/>
      <c r="K3" s="10" t="s">
        <v>13</v>
      </c>
      <c r="L3" s="10" t="s">
        <v>14</v>
      </c>
      <c r="M3" s="10" t="s">
        <v>15</v>
      </c>
      <c r="N3" s="10" t="s">
        <v>16</v>
      </c>
    </row>
    <row r="4" ht="20.25" customHeight="1">
      <c r="A4" s="12"/>
      <c r="B4" s="13"/>
      <c r="C4" s="14"/>
      <c r="D4" s="14" t="s">
        <v>17</v>
      </c>
      <c r="E4" s="15" t="s">
        <v>18</v>
      </c>
      <c r="F4" s="16"/>
      <c r="G4" s="16"/>
      <c r="H4" s="16"/>
      <c r="I4" s="16"/>
      <c r="J4" s="16"/>
      <c r="K4" s="16"/>
      <c r="L4" s="16"/>
      <c r="M4" s="16" t="s">
        <v>19</v>
      </c>
      <c r="N4" s="16" t="s">
        <v>19</v>
      </c>
    </row>
    <row r="5" ht="24.0" customHeight="1">
      <c r="A5" s="87">
        <v>4.0</v>
      </c>
      <c r="B5" s="32">
        <v>52.0</v>
      </c>
      <c r="C5" s="19" t="s">
        <v>100</v>
      </c>
      <c r="D5" s="20">
        <v>1.0</v>
      </c>
      <c r="E5" s="21" t="s">
        <v>21</v>
      </c>
      <c r="F5" s="22">
        <v>3500.0</v>
      </c>
      <c r="G5" s="22">
        <v>2600.0</v>
      </c>
      <c r="H5" s="22">
        <v>3033.0</v>
      </c>
      <c r="I5" s="23">
        <v>159.12</v>
      </c>
      <c r="J5" s="23"/>
      <c r="K5" s="24">
        <f t="shared" ref="K5:K54" si="1">IF(SUM(F5:J5)&gt;0,ROUND(AVERAGE(F5:J5),2),"")</f>
        <v>2323.03</v>
      </c>
      <c r="L5" s="24">
        <f t="shared" ref="L5:L54" si="2">IF(COUNTA(F5:J5)=1,K5,(IF(SUM(F5:J5)&gt;0,ROUND(STDEV(F5:J5),2),"")))</f>
        <v>1488.68</v>
      </c>
      <c r="M5" s="23">
        <f t="shared" ref="M5:M54" si="3">IF(SUM(K5:L5)&gt;0,K5-L5,"")</f>
        <v>834.35</v>
      </c>
      <c r="N5" s="25">
        <f t="shared" ref="N5:N54" si="4">IF(SUM(K5:L5)&gt;0,SUM(K5:L5),"")</f>
        <v>3811.71</v>
      </c>
    </row>
    <row r="6" ht="24.0" customHeight="1">
      <c r="A6" s="26"/>
      <c r="B6" s="27"/>
      <c r="C6" s="27"/>
      <c r="D6" s="28">
        <v>1.0</v>
      </c>
      <c r="E6" s="29" t="s">
        <v>22</v>
      </c>
      <c r="F6" s="30">
        <v>500.0</v>
      </c>
      <c r="G6" s="30">
        <v>890.0</v>
      </c>
      <c r="H6" s="30">
        <v>470.0</v>
      </c>
      <c r="I6" s="81">
        <v>379.14</v>
      </c>
      <c r="J6" s="31"/>
      <c r="K6" s="24">
        <f t="shared" si="1"/>
        <v>559.79</v>
      </c>
      <c r="L6" s="24">
        <f t="shared" si="2"/>
        <v>226.06</v>
      </c>
      <c r="M6" s="23">
        <f t="shared" si="3"/>
        <v>333.73</v>
      </c>
      <c r="N6" s="25">
        <f t="shared" si="4"/>
        <v>785.85</v>
      </c>
    </row>
    <row r="7" ht="24.0" customHeight="1">
      <c r="A7" s="26"/>
      <c r="B7" s="32">
        <v>53.0</v>
      </c>
      <c r="C7" s="19" t="s">
        <v>101</v>
      </c>
      <c r="D7" s="20">
        <v>1.0</v>
      </c>
      <c r="E7" s="21" t="s">
        <v>21</v>
      </c>
      <c r="F7" s="22">
        <v>3500.0</v>
      </c>
      <c r="G7" s="22">
        <v>2600.0</v>
      </c>
      <c r="H7" s="22">
        <v>3033.0</v>
      </c>
      <c r="I7" s="23">
        <v>134.03</v>
      </c>
      <c r="J7" s="23"/>
      <c r="K7" s="24">
        <f t="shared" si="1"/>
        <v>2316.76</v>
      </c>
      <c r="L7" s="24">
        <f t="shared" si="2"/>
        <v>1500.84</v>
      </c>
      <c r="M7" s="23">
        <f t="shared" si="3"/>
        <v>815.92</v>
      </c>
      <c r="N7" s="25">
        <f t="shared" si="4"/>
        <v>3817.6</v>
      </c>
    </row>
    <row r="8" ht="24.0" customHeight="1">
      <c r="A8" s="26"/>
      <c r="B8" s="27"/>
      <c r="C8" s="27"/>
      <c r="D8" s="28">
        <v>1.0</v>
      </c>
      <c r="E8" s="29" t="s">
        <v>22</v>
      </c>
      <c r="F8" s="30">
        <v>500.0</v>
      </c>
      <c r="G8" s="30">
        <v>890.0</v>
      </c>
      <c r="H8" s="30">
        <v>470.0</v>
      </c>
      <c r="I8" s="81">
        <v>379.14</v>
      </c>
      <c r="J8" s="31"/>
      <c r="K8" s="24">
        <f t="shared" si="1"/>
        <v>559.79</v>
      </c>
      <c r="L8" s="24">
        <f t="shared" si="2"/>
        <v>226.06</v>
      </c>
      <c r="M8" s="23">
        <f t="shared" si="3"/>
        <v>333.73</v>
      </c>
      <c r="N8" s="25">
        <f t="shared" si="4"/>
        <v>785.85</v>
      </c>
    </row>
    <row r="9" ht="24.0" customHeight="1">
      <c r="A9" s="26"/>
      <c r="B9" s="32">
        <v>54.0</v>
      </c>
      <c r="C9" s="19" t="s">
        <v>102</v>
      </c>
      <c r="D9" s="20">
        <v>1.0</v>
      </c>
      <c r="E9" s="21" t="s">
        <v>21</v>
      </c>
      <c r="F9" s="22">
        <v>3500.0</v>
      </c>
      <c r="G9" s="22">
        <v>2600.0</v>
      </c>
      <c r="H9" s="22">
        <v>3033.0</v>
      </c>
      <c r="I9" s="23">
        <v>132.98</v>
      </c>
      <c r="J9" s="23"/>
      <c r="K9" s="24">
        <f t="shared" si="1"/>
        <v>2316.5</v>
      </c>
      <c r="L9" s="24">
        <f t="shared" si="2"/>
        <v>1501.35</v>
      </c>
      <c r="M9" s="23">
        <f t="shared" si="3"/>
        <v>815.15</v>
      </c>
      <c r="N9" s="25">
        <f t="shared" si="4"/>
        <v>3817.85</v>
      </c>
    </row>
    <row r="10" ht="24.0" customHeight="1">
      <c r="A10" s="26"/>
      <c r="B10" s="27"/>
      <c r="C10" s="27"/>
      <c r="D10" s="28">
        <v>1.0</v>
      </c>
      <c r="E10" s="29" t="s">
        <v>22</v>
      </c>
      <c r="F10" s="30">
        <v>500.0</v>
      </c>
      <c r="G10" s="30">
        <v>890.0</v>
      </c>
      <c r="H10" s="30">
        <v>470.0</v>
      </c>
      <c r="I10" s="81">
        <v>379.14</v>
      </c>
      <c r="J10" s="31"/>
      <c r="K10" s="24">
        <f t="shared" si="1"/>
        <v>559.79</v>
      </c>
      <c r="L10" s="24">
        <f t="shared" si="2"/>
        <v>226.06</v>
      </c>
      <c r="M10" s="23">
        <f t="shared" si="3"/>
        <v>333.73</v>
      </c>
      <c r="N10" s="25">
        <f t="shared" si="4"/>
        <v>785.85</v>
      </c>
    </row>
    <row r="11" ht="24.0" customHeight="1">
      <c r="A11" s="26"/>
      <c r="B11" s="32">
        <v>55.0</v>
      </c>
      <c r="C11" s="19" t="s">
        <v>103</v>
      </c>
      <c r="D11" s="20">
        <v>1.0</v>
      </c>
      <c r="E11" s="21" t="s">
        <v>21</v>
      </c>
      <c r="F11" s="22">
        <v>3500.0</v>
      </c>
      <c r="G11" s="22">
        <v>2600.0</v>
      </c>
      <c r="H11" s="22">
        <v>3033.0</v>
      </c>
      <c r="I11" s="23">
        <v>130.9</v>
      </c>
      <c r="J11" s="23"/>
      <c r="K11" s="24">
        <f t="shared" si="1"/>
        <v>2315.98</v>
      </c>
      <c r="L11" s="24">
        <f t="shared" si="2"/>
        <v>1502.36</v>
      </c>
      <c r="M11" s="23">
        <f t="shared" si="3"/>
        <v>813.62</v>
      </c>
      <c r="N11" s="25">
        <f t="shared" si="4"/>
        <v>3818.34</v>
      </c>
    </row>
    <row r="12" ht="24.0" customHeight="1">
      <c r="A12" s="26"/>
      <c r="B12" s="27"/>
      <c r="C12" s="27"/>
      <c r="D12" s="28">
        <v>1.0</v>
      </c>
      <c r="E12" s="29" t="s">
        <v>22</v>
      </c>
      <c r="F12" s="30">
        <v>500.0</v>
      </c>
      <c r="G12" s="30">
        <v>890.0</v>
      </c>
      <c r="H12" s="30">
        <v>470.0</v>
      </c>
      <c r="I12" s="81">
        <v>379.14</v>
      </c>
      <c r="J12" s="31"/>
      <c r="K12" s="24">
        <f t="shared" si="1"/>
        <v>559.79</v>
      </c>
      <c r="L12" s="24">
        <f t="shared" si="2"/>
        <v>226.06</v>
      </c>
      <c r="M12" s="23">
        <f t="shared" si="3"/>
        <v>333.73</v>
      </c>
      <c r="N12" s="25">
        <f t="shared" si="4"/>
        <v>785.85</v>
      </c>
    </row>
    <row r="13" ht="24.0" customHeight="1">
      <c r="A13" s="26"/>
      <c r="B13" s="32">
        <v>56.0</v>
      </c>
      <c r="C13" s="19" t="s">
        <v>104</v>
      </c>
      <c r="D13" s="20">
        <v>1.0</v>
      </c>
      <c r="E13" s="21" t="s">
        <v>21</v>
      </c>
      <c r="F13" s="22">
        <v>3500.0</v>
      </c>
      <c r="G13" s="22">
        <v>2600.0</v>
      </c>
      <c r="H13" s="22">
        <v>3033.0</v>
      </c>
      <c r="I13" s="23">
        <v>132.98</v>
      </c>
      <c r="J13" s="23"/>
      <c r="K13" s="24">
        <f t="shared" si="1"/>
        <v>2316.5</v>
      </c>
      <c r="L13" s="24">
        <f t="shared" si="2"/>
        <v>1501.35</v>
      </c>
      <c r="M13" s="23">
        <f t="shared" si="3"/>
        <v>815.15</v>
      </c>
      <c r="N13" s="25">
        <f t="shared" si="4"/>
        <v>3817.85</v>
      </c>
    </row>
    <row r="14" ht="24.0" customHeight="1">
      <c r="A14" s="26"/>
      <c r="B14" s="27"/>
      <c r="C14" s="27"/>
      <c r="D14" s="28">
        <v>1.0</v>
      </c>
      <c r="E14" s="29" t="s">
        <v>22</v>
      </c>
      <c r="F14" s="30">
        <v>500.0</v>
      </c>
      <c r="G14" s="30">
        <v>890.0</v>
      </c>
      <c r="H14" s="30">
        <v>470.0</v>
      </c>
      <c r="I14" s="81">
        <v>379.14</v>
      </c>
      <c r="J14" s="31"/>
      <c r="K14" s="24">
        <f t="shared" si="1"/>
        <v>559.79</v>
      </c>
      <c r="L14" s="24">
        <f t="shared" si="2"/>
        <v>226.06</v>
      </c>
      <c r="M14" s="23">
        <f t="shared" si="3"/>
        <v>333.73</v>
      </c>
      <c r="N14" s="25">
        <f t="shared" si="4"/>
        <v>785.85</v>
      </c>
    </row>
    <row r="15" ht="24.0" customHeight="1">
      <c r="A15" s="26"/>
      <c r="B15" s="32">
        <v>57.0</v>
      </c>
      <c r="C15" s="19" t="s">
        <v>105</v>
      </c>
      <c r="D15" s="20">
        <v>1.0</v>
      </c>
      <c r="E15" s="21" t="s">
        <v>21</v>
      </c>
      <c r="F15" s="22">
        <v>3500.0</v>
      </c>
      <c r="G15" s="22">
        <v>2600.0</v>
      </c>
      <c r="H15" s="22">
        <v>3033.0</v>
      </c>
      <c r="I15" s="23">
        <v>137.15</v>
      </c>
      <c r="J15" s="23"/>
      <c r="K15" s="24">
        <f t="shared" si="1"/>
        <v>2317.54</v>
      </c>
      <c r="L15" s="24">
        <f t="shared" si="2"/>
        <v>1499.33</v>
      </c>
      <c r="M15" s="23">
        <f t="shared" si="3"/>
        <v>818.21</v>
      </c>
      <c r="N15" s="25">
        <f t="shared" si="4"/>
        <v>3816.87</v>
      </c>
    </row>
    <row r="16" ht="24.0" customHeight="1">
      <c r="A16" s="26"/>
      <c r="B16" s="27"/>
      <c r="C16" s="27"/>
      <c r="D16" s="28">
        <v>1.0</v>
      </c>
      <c r="E16" s="29" t="s">
        <v>22</v>
      </c>
      <c r="F16" s="30">
        <v>500.0</v>
      </c>
      <c r="G16" s="30">
        <v>890.0</v>
      </c>
      <c r="H16" s="30">
        <v>470.0</v>
      </c>
      <c r="I16" s="81">
        <v>379.14</v>
      </c>
      <c r="J16" s="31"/>
      <c r="K16" s="24">
        <f t="shared" si="1"/>
        <v>559.79</v>
      </c>
      <c r="L16" s="24">
        <f t="shared" si="2"/>
        <v>226.06</v>
      </c>
      <c r="M16" s="23">
        <f t="shared" si="3"/>
        <v>333.73</v>
      </c>
      <c r="N16" s="25">
        <f t="shared" si="4"/>
        <v>785.85</v>
      </c>
    </row>
    <row r="17" ht="24.0" customHeight="1">
      <c r="A17" s="26"/>
      <c r="B17" s="32">
        <v>58.0</v>
      </c>
      <c r="C17" s="19" t="s">
        <v>106</v>
      </c>
      <c r="D17" s="20">
        <v>1.0</v>
      </c>
      <c r="E17" s="21" t="s">
        <v>21</v>
      </c>
      <c r="F17" s="22">
        <v>3500.0</v>
      </c>
      <c r="G17" s="22">
        <v>2600.0</v>
      </c>
      <c r="H17" s="22">
        <v>3033.0</v>
      </c>
      <c r="I17" s="23">
        <v>129.86</v>
      </c>
      <c r="J17" s="23"/>
      <c r="K17" s="24">
        <f t="shared" si="1"/>
        <v>2315.72</v>
      </c>
      <c r="L17" s="24">
        <f t="shared" si="2"/>
        <v>1502.86</v>
      </c>
      <c r="M17" s="23">
        <f t="shared" si="3"/>
        <v>812.86</v>
      </c>
      <c r="N17" s="25">
        <f t="shared" si="4"/>
        <v>3818.58</v>
      </c>
    </row>
    <row r="18" ht="24.0" customHeight="1">
      <c r="A18" s="26"/>
      <c r="B18" s="27"/>
      <c r="C18" s="27"/>
      <c r="D18" s="28">
        <v>1.0</v>
      </c>
      <c r="E18" s="29" t="s">
        <v>22</v>
      </c>
      <c r="F18" s="30">
        <v>500.0</v>
      </c>
      <c r="G18" s="30">
        <v>890.0</v>
      </c>
      <c r="H18" s="30">
        <v>470.0</v>
      </c>
      <c r="I18" s="81">
        <v>379.14</v>
      </c>
      <c r="J18" s="31"/>
      <c r="K18" s="24">
        <f t="shared" si="1"/>
        <v>559.79</v>
      </c>
      <c r="L18" s="24">
        <f t="shared" si="2"/>
        <v>226.06</v>
      </c>
      <c r="M18" s="23">
        <f t="shared" si="3"/>
        <v>333.73</v>
      </c>
      <c r="N18" s="25">
        <f t="shared" si="4"/>
        <v>785.85</v>
      </c>
    </row>
    <row r="19" ht="24.0" customHeight="1">
      <c r="A19" s="26"/>
      <c r="B19" s="32">
        <v>59.0</v>
      </c>
      <c r="C19" s="19" t="s">
        <v>107</v>
      </c>
      <c r="D19" s="20">
        <v>1.0</v>
      </c>
      <c r="E19" s="21" t="s">
        <v>21</v>
      </c>
      <c r="F19" s="22">
        <v>3500.0</v>
      </c>
      <c r="G19" s="22">
        <v>2600.0</v>
      </c>
      <c r="H19" s="22">
        <v>3033.0</v>
      </c>
      <c r="I19" s="23">
        <v>136.11</v>
      </c>
      <c r="J19" s="23"/>
      <c r="K19" s="24">
        <f t="shared" si="1"/>
        <v>2317.28</v>
      </c>
      <c r="L19" s="24">
        <f t="shared" si="2"/>
        <v>1499.83</v>
      </c>
      <c r="M19" s="23">
        <f t="shared" si="3"/>
        <v>817.45</v>
      </c>
      <c r="N19" s="25">
        <f t="shared" si="4"/>
        <v>3817.11</v>
      </c>
    </row>
    <row r="20" ht="24.0" customHeight="1">
      <c r="A20" s="26"/>
      <c r="B20" s="27"/>
      <c r="C20" s="27"/>
      <c r="D20" s="28">
        <v>1.0</v>
      </c>
      <c r="E20" s="29" t="s">
        <v>22</v>
      </c>
      <c r="F20" s="30">
        <v>500.0</v>
      </c>
      <c r="G20" s="30">
        <v>890.0</v>
      </c>
      <c r="H20" s="30">
        <v>470.0</v>
      </c>
      <c r="I20" s="81">
        <v>379.14</v>
      </c>
      <c r="J20" s="31"/>
      <c r="K20" s="24">
        <f t="shared" si="1"/>
        <v>559.79</v>
      </c>
      <c r="L20" s="24">
        <f t="shared" si="2"/>
        <v>226.06</v>
      </c>
      <c r="M20" s="23">
        <f t="shared" si="3"/>
        <v>333.73</v>
      </c>
      <c r="N20" s="25">
        <f t="shared" si="4"/>
        <v>785.85</v>
      </c>
    </row>
    <row r="21" ht="24.0" customHeight="1">
      <c r="A21" s="26"/>
      <c r="B21" s="32">
        <v>60.0</v>
      </c>
      <c r="C21" s="19" t="s">
        <v>108</v>
      </c>
      <c r="D21" s="20">
        <v>1.0</v>
      </c>
      <c r="E21" s="21" t="s">
        <v>21</v>
      </c>
      <c r="F21" s="22">
        <v>3500.0</v>
      </c>
      <c r="G21" s="22">
        <v>2600.0</v>
      </c>
      <c r="H21" s="22">
        <v>3033.0</v>
      </c>
      <c r="I21" s="23">
        <v>147.58</v>
      </c>
      <c r="J21" s="23"/>
      <c r="K21" s="24">
        <f t="shared" si="1"/>
        <v>2320.15</v>
      </c>
      <c r="L21" s="24">
        <f t="shared" si="2"/>
        <v>1494.28</v>
      </c>
      <c r="M21" s="23">
        <f t="shared" si="3"/>
        <v>825.87</v>
      </c>
      <c r="N21" s="25">
        <f t="shared" si="4"/>
        <v>3814.43</v>
      </c>
    </row>
    <row r="22" ht="24.0" customHeight="1">
      <c r="A22" s="26"/>
      <c r="B22" s="27"/>
      <c r="C22" s="27"/>
      <c r="D22" s="28">
        <v>1.0</v>
      </c>
      <c r="E22" s="29" t="s">
        <v>22</v>
      </c>
      <c r="F22" s="30">
        <v>500.0</v>
      </c>
      <c r="G22" s="30">
        <v>890.0</v>
      </c>
      <c r="H22" s="30">
        <v>470.0</v>
      </c>
      <c r="I22" s="81">
        <v>379.14</v>
      </c>
      <c r="J22" s="31"/>
      <c r="K22" s="24">
        <f t="shared" si="1"/>
        <v>559.79</v>
      </c>
      <c r="L22" s="24">
        <f t="shared" si="2"/>
        <v>226.06</v>
      </c>
      <c r="M22" s="23">
        <f t="shared" si="3"/>
        <v>333.73</v>
      </c>
      <c r="N22" s="25">
        <f t="shared" si="4"/>
        <v>785.85</v>
      </c>
    </row>
    <row r="23" ht="24.0" customHeight="1">
      <c r="A23" s="26"/>
      <c r="B23" s="32">
        <v>61.0</v>
      </c>
      <c r="C23" s="19" t="s">
        <v>109</v>
      </c>
      <c r="D23" s="20">
        <v>1.0</v>
      </c>
      <c r="E23" s="21" t="s">
        <v>21</v>
      </c>
      <c r="F23" s="22">
        <v>3500.0</v>
      </c>
      <c r="G23" s="22">
        <v>2600.0</v>
      </c>
      <c r="H23" s="22">
        <v>3033.0</v>
      </c>
      <c r="I23" s="23">
        <v>128.82</v>
      </c>
      <c r="J23" s="23"/>
      <c r="K23" s="24">
        <f t="shared" si="1"/>
        <v>2315.46</v>
      </c>
      <c r="L23" s="24">
        <f t="shared" si="2"/>
        <v>1503.37</v>
      </c>
      <c r="M23" s="23">
        <f t="shared" si="3"/>
        <v>812.09</v>
      </c>
      <c r="N23" s="25">
        <f t="shared" si="4"/>
        <v>3818.83</v>
      </c>
    </row>
    <row r="24" ht="24.0" customHeight="1">
      <c r="A24" s="26"/>
      <c r="B24" s="27"/>
      <c r="C24" s="27"/>
      <c r="D24" s="28">
        <v>1.0</v>
      </c>
      <c r="E24" s="29" t="s">
        <v>22</v>
      </c>
      <c r="F24" s="30">
        <v>500.0</v>
      </c>
      <c r="G24" s="30">
        <v>890.0</v>
      </c>
      <c r="H24" s="30">
        <v>470.0</v>
      </c>
      <c r="I24" s="81">
        <v>379.14</v>
      </c>
      <c r="J24" s="31"/>
      <c r="K24" s="24">
        <f t="shared" si="1"/>
        <v>559.79</v>
      </c>
      <c r="L24" s="24">
        <f t="shared" si="2"/>
        <v>226.06</v>
      </c>
      <c r="M24" s="23">
        <f t="shared" si="3"/>
        <v>333.73</v>
      </c>
      <c r="N24" s="25">
        <f t="shared" si="4"/>
        <v>785.85</v>
      </c>
    </row>
    <row r="25" ht="24.0" customHeight="1">
      <c r="A25" s="26"/>
      <c r="B25" s="32">
        <v>62.0</v>
      </c>
      <c r="C25" s="19" t="s">
        <v>110</v>
      </c>
      <c r="D25" s="20">
        <v>1.0</v>
      </c>
      <c r="E25" s="21" t="s">
        <v>21</v>
      </c>
      <c r="F25" s="22">
        <v>3500.0</v>
      </c>
      <c r="G25" s="22">
        <v>2600.0</v>
      </c>
      <c r="H25" s="22">
        <v>3033.0</v>
      </c>
      <c r="I25" s="23">
        <v>130.9</v>
      </c>
      <c r="J25" s="23"/>
      <c r="K25" s="24">
        <f t="shared" si="1"/>
        <v>2315.98</v>
      </c>
      <c r="L25" s="24">
        <f t="shared" si="2"/>
        <v>1502.36</v>
      </c>
      <c r="M25" s="23">
        <f t="shared" si="3"/>
        <v>813.62</v>
      </c>
      <c r="N25" s="25">
        <f t="shared" si="4"/>
        <v>3818.34</v>
      </c>
    </row>
    <row r="26" ht="24.0" customHeight="1">
      <c r="A26" s="26"/>
      <c r="B26" s="27"/>
      <c r="C26" s="27"/>
      <c r="D26" s="28">
        <v>1.0</v>
      </c>
      <c r="E26" s="29" t="s">
        <v>22</v>
      </c>
      <c r="F26" s="30">
        <v>500.0</v>
      </c>
      <c r="G26" s="30">
        <v>890.0</v>
      </c>
      <c r="H26" s="30">
        <v>470.0</v>
      </c>
      <c r="I26" s="81">
        <v>379.14</v>
      </c>
      <c r="J26" s="31"/>
      <c r="K26" s="24">
        <f t="shared" si="1"/>
        <v>559.79</v>
      </c>
      <c r="L26" s="24">
        <f t="shared" si="2"/>
        <v>226.06</v>
      </c>
      <c r="M26" s="23">
        <f t="shared" si="3"/>
        <v>333.73</v>
      </c>
      <c r="N26" s="25">
        <f t="shared" si="4"/>
        <v>785.85</v>
      </c>
    </row>
    <row r="27" ht="24.0" customHeight="1">
      <c r="A27" s="26"/>
      <c r="B27" s="32">
        <v>63.0</v>
      </c>
      <c r="C27" s="19" t="s">
        <v>111</v>
      </c>
      <c r="D27" s="20">
        <v>1.0</v>
      </c>
      <c r="E27" s="21" t="s">
        <v>21</v>
      </c>
      <c r="F27" s="22">
        <v>3500.0</v>
      </c>
      <c r="G27" s="22">
        <v>2600.0</v>
      </c>
      <c r="H27" s="22">
        <v>3033.0</v>
      </c>
      <c r="I27" s="23">
        <v>124.65</v>
      </c>
      <c r="J27" s="23"/>
      <c r="K27" s="24">
        <f t="shared" si="1"/>
        <v>2314.41</v>
      </c>
      <c r="L27" s="24">
        <f t="shared" si="2"/>
        <v>1505.39</v>
      </c>
      <c r="M27" s="23">
        <f t="shared" si="3"/>
        <v>809.02</v>
      </c>
      <c r="N27" s="25">
        <f t="shared" si="4"/>
        <v>3819.8</v>
      </c>
    </row>
    <row r="28" ht="24.0" customHeight="1">
      <c r="A28" s="26"/>
      <c r="B28" s="27"/>
      <c r="C28" s="27"/>
      <c r="D28" s="28">
        <v>1.0</v>
      </c>
      <c r="E28" s="29" t="s">
        <v>22</v>
      </c>
      <c r="F28" s="30">
        <v>500.0</v>
      </c>
      <c r="G28" s="30">
        <v>890.0</v>
      </c>
      <c r="H28" s="30">
        <v>470.0</v>
      </c>
      <c r="I28" s="81">
        <v>379.14</v>
      </c>
      <c r="J28" s="31"/>
      <c r="K28" s="24">
        <f t="shared" si="1"/>
        <v>559.79</v>
      </c>
      <c r="L28" s="24">
        <f t="shared" si="2"/>
        <v>226.06</v>
      </c>
      <c r="M28" s="23">
        <f t="shared" si="3"/>
        <v>333.73</v>
      </c>
      <c r="N28" s="25">
        <f t="shared" si="4"/>
        <v>785.85</v>
      </c>
    </row>
    <row r="29" ht="24.0" customHeight="1">
      <c r="A29" s="26"/>
      <c r="B29" s="32">
        <v>64.0</v>
      </c>
      <c r="C29" s="19" t="s">
        <v>111</v>
      </c>
      <c r="D29" s="20">
        <v>1.0</v>
      </c>
      <c r="E29" s="21" t="s">
        <v>21</v>
      </c>
      <c r="F29" s="22">
        <v>3500.0</v>
      </c>
      <c r="G29" s="22">
        <v>2600.0</v>
      </c>
      <c r="H29" s="22">
        <v>3033.0</v>
      </c>
      <c r="I29" s="23">
        <v>124.65</v>
      </c>
      <c r="J29" s="23"/>
      <c r="K29" s="24">
        <f t="shared" si="1"/>
        <v>2314.41</v>
      </c>
      <c r="L29" s="24">
        <f t="shared" si="2"/>
        <v>1505.39</v>
      </c>
      <c r="M29" s="23">
        <f t="shared" si="3"/>
        <v>809.02</v>
      </c>
      <c r="N29" s="25">
        <f t="shared" si="4"/>
        <v>3819.8</v>
      </c>
    </row>
    <row r="30" ht="24.0" customHeight="1">
      <c r="A30" s="26"/>
      <c r="B30" s="27"/>
      <c r="C30" s="27"/>
      <c r="D30" s="28">
        <v>1.0</v>
      </c>
      <c r="E30" s="29" t="s">
        <v>22</v>
      </c>
      <c r="F30" s="30">
        <v>500.0</v>
      </c>
      <c r="G30" s="30">
        <v>890.0</v>
      </c>
      <c r="H30" s="30">
        <v>470.0</v>
      </c>
      <c r="I30" s="81">
        <v>379.14</v>
      </c>
      <c r="J30" s="31"/>
      <c r="K30" s="24">
        <f t="shared" si="1"/>
        <v>559.79</v>
      </c>
      <c r="L30" s="24">
        <f t="shared" si="2"/>
        <v>226.06</v>
      </c>
      <c r="M30" s="23">
        <f t="shared" si="3"/>
        <v>333.73</v>
      </c>
      <c r="N30" s="25">
        <f t="shared" si="4"/>
        <v>785.85</v>
      </c>
    </row>
    <row r="31" ht="24.0" customHeight="1">
      <c r="A31" s="26"/>
      <c r="B31" s="32">
        <v>65.0</v>
      </c>
      <c r="C31" s="19" t="s">
        <v>112</v>
      </c>
      <c r="D31" s="20">
        <v>1.0</v>
      </c>
      <c r="E31" s="21" t="s">
        <v>21</v>
      </c>
      <c r="F31" s="22">
        <v>3500.0</v>
      </c>
      <c r="G31" s="22">
        <v>2600.0</v>
      </c>
      <c r="H31" s="22">
        <v>3033.0</v>
      </c>
      <c r="I31" s="23">
        <v>129.86</v>
      </c>
      <c r="J31" s="23"/>
      <c r="K31" s="24">
        <f t="shared" si="1"/>
        <v>2315.72</v>
      </c>
      <c r="L31" s="24">
        <f t="shared" si="2"/>
        <v>1502.86</v>
      </c>
      <c r="M31" s="23">
        <f t="shared" si="3"/>
        <v>812.86</v>
      </c>
      <c r="N31" s="25">
        <f t="shared" si="4"/>
        <v>3818.58</v>
      </c>
    </row>
    <row r="32" ht="24.0" customHeight="1">
      <c r="A32" s="26"/>
      <c r="B32" s="27"/>
      <c r="C32" s="27"/>
      <c r="D32" s="28">
        <v>1.0</v>
      </c>
      <c r="E32" s="29" t="s">
        <v>22</v>
      </c>
      <c r="F32" s="30">
        <v>500.0</v>
      </c>
      <c r="G32" s="30">
        <v>890.0</v>
      </c>
      <c r="H32" s="30">
        <v>470.0</v>
      </c>
      <c r="I32" s="81">
        <v>379.14</v>
      </c>
      <c r="J32" s="31"/>
      <c r="K32" s="24">
        <f t="shared" si="1"/>
        <v>559.79</v>
      </c>
      <c r="L32" s="24">
        <f t="shared" si="2"/>
        <v>226.06</v>
      </c>
      <c r="M32" s="23">
        <f t="shared" si="3"/>
        <v>333.73</v>
      </c>
      <c r="N32" s="25">
        <f t="shared" si="4"/>
        <v>785.85</v>
      </c>
    </row>
    <row r="33" ht="24.0" customHeight="1">
      <c r="A33" s="26"/>
      <c r="B33" s="32">
        <v>66.0</v>
      </c>
      <c r="C33" s="19" t="s">
        <v>113</v>
      </c>
      <c r="D33" s="20">
        <v>1.0</v>
      </c>
      <c r="E33" s="21" t="s">
        <v>21</v>
      </c>
      <c r="F33" s="22">
        <v>3500.0</v>
      </c>
      <c r="G33" s="22">
        <v>2600.0</v>
      </c>
      <c r="H33" s="22">
        <v>3033.0</v>
      </c>
      <c r="I33" s="23">
        <v>129.86</v>
      </c>
      <c r="J33" s="23"/>
      <c r="K33" s="24">
        <f t="shared" si="1"/>
        <v>2315.72</v>
      </c>
      <c r="L33" s="24">
        <f t="shared" si="2"/>
        <v>1502.86</v>
      </c>
      <c r="M33" s="23">
        <f t="shared" si="3"/>
        <v>812.86</v>
      </c>
      <c r="N33" s="25">
        <f t="shared" si="4"/>
        <v>3818.58</v>
      </c>
    </row>
    <row r="34" ht="24.0" customHeight="1">
      <c r="A34" s="26"/>
      <c r="B34" s="27"/>
      <c r="C34" s="27"/>
      <c r="D34" s="28">
        <v>1.0</v>
      </c>
      <c r="E34" s="29" t="s">
        <v>22</v>
      </c>
      <c r="F34" s="30">
        <v>500.0</v>
      </c>
      <c r="G34" s="30">
        <v>890.0</v>
      </c>
      <c r="H34" s="30">
        <v>470.0</v>
      </c>
      <c r="I34" s="81">
        <v>379.14</v>
      </c>
      <c r="J34" s="31"/>
      <c r="K34" s="24">
        <f t="shared" si="1"/>
        <v>559.79</v>
      </c>
      <c r="L34" s="24">
        <f t="shared" si="2"/>
        <v>226.06</v>
      </c>
      <c r="M34" s="23">
        <f t="shared" si="3"/>
        <v>333.73</v>
      </c>
      <c r="N34" s="25">
        <f t="shared" si="4"/>
        <v>785.85</v>
      </c>
    </row>
    <row r="35" ht="24.0" customHeight="1">
      <c r="A35" s="26"/>
      <c r="B35" s="32">
        <v>67.0</v>
      </c>
      <c r="C35" s="19" t="s">
        <v>114</v>
      </c>
      <c r="D35" s="20">
        <v>1.0</v>
      </c>
      <c r="E35" s="21" t="s">
        <v>21</v>
      </c>
      <c r="F35" s="22">
        <v>3500.0</v>
      </c>
      <c r="G35" s="22">
        <v>2600.0</v>
      </c>
      <c r="H35" s="22">
        <v>3033.0</v>
      </c>
      <c r="I35" s="23">
        <v>131.94</v>
      </c>
      <c r="J35" s="23"/>
      <c r="K35" s="24">
        <f t="shared" si="1"/>
        <v>2316.24</v>
      </c>
      <c r="L35" s="24">
        <f t="shared" si="2"/>
        <v>1501.86</v>
      </c>
      <c r="M35" s="23">
        <f t="shared" si="3"/>
        <v>814.38</v>
      </c>
      <c r="N35" s="25">
        <f t="shared" si="4"/>
        <v>3818.1</v>
      </c>
    </row>
    <row r="36" ht="24.0" customHeight="1">
      <c r="A36" s="26"/>
      <c r="B36" s="27"/>
      <c r="C36" s="27"/>
      <c r="D36" s="28">
        <v>1.0</v>
      </c>
      <c r="E36" s="29" t="s">
        <v>22</v>
      </c>
      <c r="F36" s="30">
        <v>500.0</v>
      </c>
      <c r="G36" s="30">
        <v>890.0</v>
      </c>
      <c r="H36" s="30">
        <v>470.0</v>
      </c>
      <c r="I36" s="81">
        <v>379.14</v>
      </c>
      <c r="J36" s="31"/>
      <c r="K36" s="24">
        <f t="shared" si="1"/>
        <v>559.79</v>
      </c>
      <c r="L36" s="24">
        <f t="shared" si="2"/>
        <v>226.06</v>
      </c>
      <c r="M36" s="23">
        <f t="shared" si="3"/>
        <v>333.73</v>
      </c>
      <c r="N36" s="25">
        <f t="shared" si="4"/>
        <v>785.85</v>
      </c>
    </row>
    <row r="37" ht="24.0" customHeight="1">
      <c r="A37" s="26"/>
      <c r="B37" s="32">
        <v>68.0</v>
      </c>
      <c r="C37" s="19" t="s">
        <v>115</v>
      </c>
      <c r="D37" s="20">
        <v>1.0</v>
      </c>
      <c r="E37" s="21" t="s">
        <v>21</v>
      </c>
      <c r="F37" s="22">
        <v>3500.0</v>
      </c>
      <c r="G37" s="22">
        <v>2600.0</v>
      </c>
      <c r="H37" s="22">
        <v>3033.0</v>
      </c>
      <c r="I37" s="23">
        <v>128.82</v>
      </c>
      <c r="J37" s="23"/>
      <c r="K37" s="24">
        <f t="shared" si="1"/>
        <v>2315.46</v>
      </c>
      <c r="L37" s="24">
        <f t="shared" si="2"/>
        <v>1503.37</v>
      </c>
      <c r="M37" s="23">
        <f t="shared" si="3"/>
        <v>812.09</v>
      </c>
      <c r="N37" s="25">
        <f t="shared" si="4"/>
        <v>3818.83</v>
      </c>
    </row>
    <row r="38" ht="24.0" customHeight="1">
      <c r="A38" s="26"/>
      <c r="B38" s="27"/>
      <c r="C38" s="27"/>
      <c r="D38" s="28">
        <v>1.0</v>
      </c>
      <c r="E38" s="29" t="s">
        <v>22</v>
      </c>
      <c r="F38" s="30">
        <v>500.0</v>
      </c>
      <c r="G38" s="30">
        <v>890.0</v>
      </c>
      <c r="H38" s="30">
        <v>470.0</v>
      </c>
      <c r="I38" s="81">
        <v>379.14</v>
      </c>
      <c r="J38" s="31"/>
      <c r="K38" s="24">
        <f t="shared" si="1"/>
        <v>559.79</v>
      </c>
      <c r="L38" s="24">
        <f t="shared" si="2"/>
        <v>226.06</v>
      </c>
      <c r="M38" s="23">
        <f t="shared" si="3"/>
        <v>333.73</v>
      </c>
      <c r="N38" s="25">
        <f t="shared" si="4"/>
        <v>785.85</v>
      </c>
    </row>
    <row r="39" ht="24.0" customHeight="1">
      <c r="A39" s="26"/>
      <c r="B39" s="32">
        <v>69.0</v>
      </c>
      <c r="C39" s="19" t="s">
        <v>116</v>
      </c>
      <c r="D39" s="20">
        <v>1.0</v>
      </c>
      <c r="E39" s="21" t="s">
        <v>21</v>
      </c>
      <c r="F39" s="22">
        <v>3500.0</v>
      </c>
      <c r="G39" s="22">
        <v>2600.0</v>
      </c>
      <c r="H39" s="22">
        <v>3033.0</v>
      </c>
      <c r="I39" s="23">
        <v>135.07</v>
      </c>
      <c r="J39" s="23"/>
      <c r="K39" s="24">
        <f t="shared" si="1"/>
        <v>2317.02</v>
      </c>
      <c r="L39" s="24">
        <f t="shared" si="2"/>
        <v>1500.34</v>
      </c>
      <c r="M39" s="23">
        <f t="shared" si="3"/>
        <v>816.68</v>
      </c>
      <c r="N39" s="25">
        <f t="shared" si="4"/>
        <v>3817.36</v>
      </c>
    </row>
    <row r="40" ht="24.0" customHeight="1">
      <c r="A40" s="26"/>
      <c r="B40" s="27"/>
      <c r="C40" s="27"/>
      <c r="D40" s="28">
        <v>1.0</v>
      </c>
      <c r="E40" s="29" t="s">
        <v>22</v>
      </c>
      <c r="F40" s="30">
        <v>500.0</v>
      </c>
      <c r="G40" s="30">
        <v>890.0</v>
      </c>
      <c r="H40" s="30">
        <v>470.0</v>
      </c>
      <c r="I40" s="81">
        <v>379.14</v>
      </c>
      <c r="J40" s="31"/>
      <c r="K40" s="24">
        <f t="shared" si="1"/>
        <v>559.79</v>
      </c>
      <c r="L40" s="24">
        <f t="shared" si="2"/>
        <v>226.06</v>
      </c>
      <c r="M40" s="23">
        <f t="shared" si="3"/>
        <v>333.73</v>
      </c>
      <c r="N40" s="25">
        <f t="shared" si="4"/>
        <v>785.85</v>
      </c>
    </row>
    <row r="41" ht="24.0" customHeight="1">
      <c r="A41" s="26"/>
      <c r="B41" s="32">
        <v>70.0</v>
      </c>
      <c r="C41" s="19" t="s">
        <v>117</v>
      </c>
      <c r="D41" s="20">
        <v>1.0</v>
      </c>
      <c r="E41" s="21" t="s">
        <v>21</v>
      </c>
      <c r="F41" s="22">
        <v>3500.0</v>
      </c>
      <c r="G41" s="22">
        <v>2600.0</v>
      </c>
      <c r="H41" s="22">
        <v>3033.0</v>
      </c>
      <c r="I41" s="23">
        <v>151.1</v>
      </c>
      <c r="J41" s="23"/>
      <c r="K41" s="24">
        <f t="shared" si="1"/>
        <v>2321.03</v>
      </c>
      <c r="L41" s="24">
        <f t="shared" si="2"/>
        <v>1492.57</v>
      </c>
      <c r="M41" s="23">
        <f t="shared" si="3"/>
        <v>828.46</v>
      </c>
      <c r="N41" s="25">
        <f t="shared" si="4"/>
        <v>3813.6</v>
      </c>
    </row>
    <row r="42" ht="24.0" customHeight="1">
      <c r="A42" s="26"/>
      <c r="B42" s="27"/>
      <c r="C42" s="27"/>
      <c r="D42" s="28">
        <v>1.0</v>
      </c>
      <c r="E42" s="29" t="s">
        <v>22</v>
      </c>
      <c r="F42" s="30">
        <v>500.0</v>
      </c>
      <c r="G42" s="30">
        <v>890.0</v>
      </c>
      <c r="H42" s="30">
        <v>470.0</v>
      </c>
      <c r="I42" s="81">
        <v>379.14</v>
      </c>
      <c r="J42" s="31"/>
      <c r="K42" s="24">
        <f t="shared" si="1"/>
        <v>559.79</v>
      </c>
      <c r="L42" s="24">
        <f t="shared" si="2"/>
        <v>226.06</v>
      </c>
      <c r="M42" s="23">
        <f t="shared" si="3"/>
        <v>333.73</v>
      </c>
      <c r="N42" s="25">
        <f t="shared" si="4"/>
        <v>785.85</v>
      </c>
    </row>
    <row r="43" ht="24.0" customHeight="1">
      <c r="A43" s="26"/>
      <c r="B43" s="32">
        <v>71.0</v>
      </c>
      <c r="C43" s="19" t="s">
        <v>118</v>
      </c>
      <c r="D43" s="20">
        <v>1.0</v>
      </c>
      <c r="E43" s="21" t="s">
        <v>21</v>
      </c>
      <c r="F43" s="22">
        <v>3500.0</v>
      </c>
      <c r="G43" s="22">
        <v>2600.0</v>
      </c>
      <c r="H43" s="22">
        <v>3033.0</v>
      </c>
      <c r="I43" s="23">
        <v>125.69</v>
      </c>
      <c r="J43" s="23"/>
      <c r="K43" s="24">
        <f t="shared" si="1"/>
        <v>2314.67</v>
      </c>
      <c r="L43" s="24">
        <f t="shared" si="2"/>
        <v>1504.89</v>
      </c>
      <c r="M43" s="23">
        <f t="shared" si="3"/>
        <v>809.78</v>
      </c>
      <c r="N43" s="25">
        <f t="shared" si="4"/>
        <v>3819.56</v>
      </c>
    </row>
    <row r="44" ht="24.0" customHeight="1">
      <c r="A44" s="26"/>
      <c r="B44" s="27"/>
      <c r="C44" s="27"/>
      <c r="D44" s="28">
        <v>1.0</v>
      </c>
      <c r="E44" s="29" t="s">
        <v>22</v>
      </c>
      <c r="F44" s="30">
        <v>500.0</v>
      </c>
      <c r="G44" s="30">
        <v>890.0</v>
      </c>
      <c r="H44" s="30">
        <v>470.0</v>
      </c>
      <c r="I44" s="81">
        <v>379.14</v>
      </c>
      <c r="J44" s="31"/>
      <c r="K44" s="24">
        <f t="shared" si="1"/>
        <v>559.79</v>
      </c>
      <c r="L44" s="24">
        <f t="shared" si="2"/>
        <v>226.06</v>
      </c>
      <c r="M44" s="23">
        <f t="shared" si="3"/>
        <v>333.73</v>
      </c>
      <c r="N44" s="25">
        <f t="shared" si="4"/>
        <v>785.85</v>
      </c>
    </row>
    <row r="45" ht="24.0" customHeight="1">
      <c r="A45" s="26"/>
      <c r="B45" s="32">
        <v>72.0</v>
      </c>
      <c r="C45" s="19" t="s">
        <v>119</v>
      </c>
      <c r="D45" s="20">
        <v>1.0</v>
      </c>
      <c r="E45" s="21" t="s">
        <v>21</v>
      </c>
      <c r="F45" s="22">
        <v>3500.0</v>
      </c>
      <c r="G45" s="22">
        <v>2600.0</v>
      </c>
      <c r="H45" s="22">
        <v>3033.0</v>
      </c>
      <c r="I45" s="23">
        <v>131.94</v>
      </c>
      <c r="J45" s="23"/>
      <c r="K45" s="24">
        <f t="shared" si="1"/>
        <v>2316.24</v>
      </c>
      <c r="L45" s="24">
        <f t="shared" si="2"/>
        <v>1501.86</v>
      </c>
      <c r="M45" s="23">
        <f t="shared" si="3"/>
        <v>814.38</v>
      </c>
      <c r="N45" s="25">
        <f t="shared" si="4"/>
        <v>3818.1</v>
      </c>
    </row>
    <row r="46" ht="24.0" customHeight="1">
      <c r="A46" s="26"/>
      <c r="B46" s="27"/>
      <c r="C46" s="27"/>
      <c r="D46" s="28">
        <v>1.0</v>
      </c>
      <c r="E46" s="29" t="s">
        <v>22</v>
      </c>
      <c r="F46" s="30">
        <v>500.0</v>
      </c>
      <c r="G46" s="30">
        <v>890.0</v>
      </c>
      <c r="H46" s="30">
        <v>470.0</v>
      </c>
      <c r="I46" s="81">
        <v>379.14</v>
      </c>
      <c r="J46" s="31"/>
      <c r="K46" s="24">
        <f t="shared" si="1"/>
        <v>559.79</v>
      </c>
      <c r="L46" s="24">
        <f t="shared" si="2"/>
        <v>226.06</v>
      </c>
      <c r="M46" s="23">
        <f t="shared" si="3"/>
        <v>333.73</v>
      </c>
      <c r="N46" s="25">
        <f t="shared" si="4"/>
        <v>785.85</v>
      </c>
    </row>
    <row r="47" ht="24.0" customHeight="1">
      <c r="A47" s="26"/>
      <c r="B47" s="32">
        <v>73.0</v>
      </c>
      <c r="C47" s="19" t="s">
        <v>120</v>
      </c>
      <c r="D47" s="20">
        <v>1.0</v>
      </c>
      <c r="E47" s="21" t="s">
        <v>21</v>
      </c>
      <c r="F47" s="22">
        <v>3500.0</v>
      </c>
      <c r="G47" s="22">
        <v>2600.0</v>
      </c>
      <c r="H47" s="22">
        <v>3033.0</v>
      </c>
      <c r="I47" s="23">
        <v>125.69</v>
      </c>
      <c r="J47" s="23"/>
      <c r="K47" s="24">
        <f t="shared" si="1"/>
        <v>2314.67</v>
      </c>
      <c r="L47" s="24">
        <f t="shared" si="2"/>
        <v>1504.89</v>
      </c>
      <c r="M47" s="23">
        <f t="shared" si="3"/>
        <v>809.78</v>
      </c>
      <c r="N47" s="25">
        <f t="shared" si="4"/>
        <v>3819.56</v>
      </c>
    </row>
    <row r="48" ht="24.0" customHeight="1">
      <c r="A48" s="26"/>
      <c r="B48" s="27"/>
      <c r="C48" s="27"/>
      <c r="D48" s="28">
        <v>1.0</v>
      </c>
      <c r="E48" s="29" t="s">
        <v>22</v>
      </c>
      <c r="F48" s="30">
        <v>500.0</v>
      </c>
      <c r="G48" s="30">
        <v>890.0</v>
      </c>
      <c r="H48" s="30">
        <v>470.0</v>
      </c>
      <c r="I48" s="81">
        <v>379.14</v>
      </c>
      <c r="J48" s="31"/>
      <c r="K48" s="24">
        <f t="shared" si="1"/>
        <v>559.79</v>
      </c>
      <c r="L48" s="24">
        <f t="shared" si="2"/>
        <v>226.06</v>
      </c>
      <c r="M48" s="23">
        <f t="shared" si="3"/>
        <v>333.73</v>
      </c>
      <c r="N48" s="25">
        <f t="shared" si="4"/>
        <v>785.85</v>
      </c>
    </row>
    <row r="49" ht="24.0" customHeight="1">
      <c r="A49" s="26"/>
      <c r="B49" s="32">
        <v>74.0</v>
      </c>
      <c r="C49" s="19" t="s">
        <v>121</v>
      </c>
      <c r="D49" s="20">
        <v>1.0</v>
      </c>
      <c r="E49" s="21" t="s">
        <v>21</v>
      </c>
      <c r="F49" s="22">
        <v>3500.0</v>
      </c>
      <c r="G49" s="22">
        <v>2600.0</v>
      </c>
      <c r="H49" s="22">
        <v>3033.0</v>
      </c>
      <c r="I49" s="23">
        <v>126.73</v>
      </c>
      <c r="J49" s="23"/>
      <c r="K49" s="24">
        <f t="shared" si="1"/>
        <v>2314.93</v>
      </c>
      <c r="L49" s="24">
        <f t="shared" si="2"/>
        <v>1504.38</v>
      </c>
      <c r="M49" s="23">
        <f t="shared" si="3"/>
        <v>810.55</v>
      </c>
      <c r="N49" s="25">
        <f t="shared" si="4"/>
        <v>3819.31</v>
      </c>
    </row>
    <row r="50" ht="24.0" customHeight="1">
      <c r="A50" s="26"/>
      <c r="B50" s="27"/>
      <c r="C50" s="27"/>
      <c r="D50" s="28">
        <v>1.0</v>
      </c>
      <c r="E50" s="29" t="s">
        <v>22</v>
      </c>
      <c r="F50" s="30">
        <v>500.0</v>
      </c>
      <c r="G50" s="30">
        <v>890.0</v>
      </c>
      <c r="H50" s="30">
        <v>470.0</v>
      </c>
      <c r="I50" s="81">
        <v>379.14</v>
      </c>
      <c r="J50" s="31"/>
      <c r="K50" s="24">
        <f t="shared" si="1"/>
        <v>559.79</v>
      </c>
      <c r="L50" s="24">
        <f t="shared" si="2"/>
        <v>226.06</v>
      </c>
      <c r="M50" s="23">
        <f t="shared" si="3"/>
        <v>333.73</v>
      </c>
      <c r="N50" s="25">
        <f t="shared" si="4"/>
        <v>785.85</v>
      </c>
    </row>
    <row r="51" ht="24.0" customHeight="1">
      <c r="A51" s="26"/>
      <c r="B51" s="32">
        <v>75.0</v>
      </c>
      <c r="C51" s="19" t="s">
        <v>122</v>
      </c>
      <c r="D51" s="20">
        <v>1.0</v>
      </c>
      <c r="E51" s="21" t="s">
        <v>21</v>
      </c>
      <c r="F51" s="22">
        <v>3500.0</v>
      </c>
      <c r="G51" s="22">
        <v>2600.0</v>
      </c>
      <c r="H51" s="22">
        <v>3033.0</v>
      </c>
      <c r="I51" s="23">
        <v>144.33</v>
      </c>
      <c r="J51" s="23"/>
      <c r="K51" s="24">
        <f t="shared" si="1"/>
        <v>2319.33</v>
      </c>
      <c r="L51" s="24">
        <f t="shared" si="2"/>
        <v>1495.85</v>
      </c>
      <c r="M51" s="23">
        <f t="shared" si="3"/>
        <v>823.48</v>
      </c>
      <c r="N51" s="25">
        <f t="shared" si="4"/>
        <v>3815.18</v>
      </c>
    </row>
    <row r="52" ht="24.0" customHeight="1">
      <c r="A52" s="26"/>
      <c r="B52" s="27"/>
      <c r="C52" s="27"/>
      <c r="D52" s="28">
        <v>1.0</v>
      </c>
      <c r="E52" s="29" t="s">
        <v>22</v>
      </c>
      <c r="F52" s="30">
        <v>500.0</v>
      </c>
      <c r="G52" s="30">
        <v>890.0</v>
      </c>
      <c r="H52" s="30">
        <v>470.0</v>
      </c>
      <c r="I52" s="81">
        <v>379.14</v>
      </c>
      <c r="J52" s="31"/>
      <c r="K52" s="24">
        <f t="shared" si="1"/>
        <v>559.79</v>
      </c>
      <c r="L52" s="24">
        <f t="shared" si="2"/>
        <v>226.06</v>
      </c>
      <c r="M52" s="23">
        <f t="shared" si="3"/>
        <v>333.73</v>
      </c>
      <c r="N52" s="25">
        <f t="shared" si="4"/>
        <v>785.85</v>
      </c>
    </row>
    <row r="53" ht="24.0" customHeight="1">
      <c r="A53" s="26"/>
      <c r="B53" s="32">
        <v>76.0</v>
      </c>
      <c r="C53" s="19" t="s">
        <v>123</v>
      </c>
      <c r="D53" s="20">
        <v>1.0</v>
      </c>
      <c r="E53" s="21" t="s">
        <v>21</v>
      </c>
      <c r="F53" s="22">
        <v>3500.0</v>
      </c>
      <c r="G53" s="22">
        <v>2600.0</v>
      </c>
      <c r="H53" s="22">
        <v>3033.0</v>
      </c>
      <c r="I53" s="23">
        <v>134.03</v>
      </c>
      <c r="J53" s="23"/>
      <c r="K53" s="24">
        <f t="shared" si="1"/>
        <v>2316.76</v>
      </c>
      <c r="L53" s="24">
        <f t="shared" si="2"/>
        <v>1500.84</v>
      </c>
      <c r="M53" s="23">
        <f t="shared" si="3"/>
        <v>815.92</v>
      </c>
      <c r="N53" s="25">
        <f t="shared" si="4"/>
        <v>3817.6</v>
      </c>
    </row>
    <row r="54" ht="24.0" customHeight="1">
      <c r="A54" s="26"/>
      <c r="B54" s="27"/>
      <c r="C54" s="27"/>
      <c r="D54" s="28">
        <v>1.0</v>
      </c>
      <c r="E54" s="29" t="s">
        <v>22</v>
      </c>
      <c r="F54" s="30">
        <v>500.0</v>
      </c>
      <c r="G54" s="30">
        <v>890.0</v>
      </c>
      <c r="H54" s="30">
        <v>470.0</v>
      </c>
      <c r="I54" s="31">
        <v>379.14</v>
      </c>
      <c r="J54" s="31"/>
      <c r="K54" s="24">
        <f t="shared" si="1"/>
        <v>559.79</v>
      </c>
      <c r="L54" s="24">
        <f t="shared" si="2"/>
        <v>226.06</v>
      </c>
      <c r="M54" s="23">
        <f t="shared" si="3"/>
        <v>333.73</v>
      </c>
      <c r="N54" s="25">
        <f t="shared" si="4"/>
        <v>785.85</v>
      </c>
    </row>
    <row r="55" ht="13.5" customHeight="1">
      <c r="A55" s="33"/>
      <c r="B55" s="34"/>
      <c r="C55" s="35"/>
      <c r="D55" s="36"/>
      <c r="E55" s="36"/>
      <c r="F55" s="33"/>
      <c r="G55" s="33"/>
      <c r="H55" s="33"/>
      <c r="I55" s="33"/>
      <c r="J55" s="33"/>
      <c r="K55" s="33"/>
      <c r="L55" s="33"/>
      <c r="M55" s="33"/>
      <c r="N55" s="33"/>
    </row>
    <row r="56" ht="24.0" customHeight="1">
      <c r="A56" s="88"/>
      <c r="B56" s="88"/>
      <c r="C56" s="89"/>
      <c r="D56" s="90"/>
      <c r="E56" s="90"/>
      <c r="F56" s="91"/>
      <c r="G56" s="91"/>
      <c r="H56" s="91"/>
      <c r="I56" s="91"/>
      <c r="J56" s="91"/>
      <c r="K56" s="92"/>
      <c r="L56" s="92"/>
      <c r="M56" s="93"/>
      <c r="N56" s="93"/>
    </row>
    <row r="57" ht="13.5" customHeight="1">
      <c r="B57" s="34"/>
      <c r="C57" s="37"/>
      <c r="D57" s="36"/>
      <c r="E57" s="36"/>
    </row>
    <row r="58" ht="12.75" customHeight="1">
      <c r="A58" s="1"/>
      <c r="B58" s="15" t="s">
        <v>49</v>
      </c>
      <c r="C58" s="38"/>
      <c r="D58" s="39"/>
      <c r="E58" s="40"/>
      <c r="F58" s="41" t="str">
        <f>IF('Circunscrição IV'!F1="","",'Circunscrição IV'!F1)</f>
        <v/>
      </c>
      <c r="G58" s="41" t="str">
        <f>IF('Circunscrição IV'!G1="","",'Circunscrição IV'!G1)</f>
        <v/>
      </c>
      <c r="H58" s="41" t="str">
        <f>IF('Circunscrição IV'!H1="","",'Circunscrição IV'!H1)</f>
        <v/>
      </c>
      <c r="I58" s="41" t="str">
        <f>IF('Circunscrição IV'!I1="","",'Circunscrição IV'!I1)</f>
        <v/>
      </c>
      <c r="J58" s="41" t="str">
        <f>IF('Circunscrição IV'!J1="","",'Circunscrição IV'!J1)</f>
        <v/>
      </c>
      <c r="K58" s="42"/>
      <c r="L58" s="43"/>
      <c r="M58" s="42"/>
      <c r="N58" s="43"/>
    </row>
    <row r="59" ht="25.5" customHeight="1">
      <c r="A59" s="6"/>
      <c r="B59" s="44"/>
      <c r="C59" s="45" t="s">
        <v>4</v>
      </c>
      <c r="D59" s="46"/>
      <c r="E59" s="47"/>
      <c r="F59" s="48" t="str">
        <f>IF('Circunscrição IV'!F2="","",'Circunscrição IV'!F2)</f>
        <v>Carvalho</v>
      </c>
      <c r="G59" s="48" t="str">
        <f>IF('Circunscrição IV'!G2="","",'Circunscrição IV'!G2)</f>
        <v>Anjos da Guarda</v>
      </c>
      <c r="H59" s="48" t="str">
        <f>IF('Circunscrição IV'!H2="","",'Circunscrição IV'!H2)</f>
        <v>Arkanjos</v>
      </c>
      <c r="I59" s="48" t="str">
        <f>IF('Circunscrição IV'!I2="","",'Circunscrição IV'!I2)</f>
        <v>CP 156/2015</v>
      </c>
      <c r="J59" s="48" t="str">
        <f>IF('Circunscrição IV'!J2="","",'Circunscrição IV'!J2)</f>
        <v>Ata /2019</v>
      </c>
      <c r="K59" s="49" t="s">
        <v>50</v>
      </c>
      <c r="L59" s="50"/>
      <c r="M59" s="49"/>
      <c r="N59" s="50"/>
    </row>
    <row r="60" ht="12.75" customHeight="1">
      <c r="A60" s="6"/>
      <c r="B60" s="15"/>
      <c r="C60" s="45"/>
      <c r="D60" s="46"/>
      <c r="E60" s="51"/>
      <c r="F60" s="52" t="str">
        <f>IF('Circunscrição IV'!F3="","",'Circunscrição IV'!F3)</f>
        <v/>
      </c>
      <c r="G60" s="52" t="str">
        <f>IF('Circunscrição IV'!G3="","",'Circunscrição IV'!G3)</f>
        <v/>
      </c>
      <c r="H60" s="52" t="str">
        <f>IF('Circunscrição IV'!H3="","",'Circunscrição IV'!H3)</f>
        <v/>
      </c>
      <c r="I60" s="52" t="str">
        <f>IF('Circunscrição IV'!I3="","",'Circunscrição IV'!I3)</f>
        <v/>
      </c>
      <c r="J60" s="52" t="str">
        <f>IF('Circunscrição IV'!J3="","",'Circunscrição IV'!J3)</f>
        <v/>
      </c>
      <c r="K60" s="49" t="s">
        <v>51</v>
      </c>
      <c r="L60" s="50"/>
      <c r="M60" s="49" t="s">
        <v>52</v>
      </c>
      <c r="N60" s="50"/>
    </row>
    <row r="61" ht="13.5" customHeight="1">
      <c r="A61" s="15"/>
      <c r="B61" s="53"/>
      <c r="C61" s="54"/>
      <c r="D61" s="55" t="s">
        <v>17</v>
      </c>
      <c r="E61" s="56" t="s">
        <v>18</v>
      </c>
      <c r="F61" s="57" t="str">
        <f>IF('Circunscrição IV'!F4="","",'Circunscrição IV'!F4)</f>
        <v/>
      </c>
      <c r="G61" s="57" t="str">
        <f>IF('Circunscrição IV'!G4="","",'Circunscrição IV'!G4)</f>
        <v/>
      </c>
      <c r="H61" s="57" t="str">
        <f>IF('Circunscrição IV'!H4="","",'Circunscrição IV'!H4)</f>
        <v/>
      </c>
      <c r="I61" s="57" t="str">
        <f>IF('Circunscrição IV'!I4="","",'Circunscrição IV'!I4)</f>
        <v/>
      </c>
      <c r="J61" s="57" t="str">
        <f>IF('Circunscrição IV'!J4="","",'Circunscrição IV'!J4)</f>
        <v/>
      </c>
      <c r="K61" s="58"/>
      <c r="L61" s="59"/>
      <c r="M61" s="58"/>
      <c r="N61" s="59"/>
    </row>
    <row r="62" ht="24.0" customHeight="1">
      <c r="A62" s="87">
        <v>4.0</v>
      </c>
      <c r="B62" s="32">
        <v>52.0</v>
      </c>
      <c r="C62" s="19" t="s">
        <v>100</v>
      </c>
      <c r="D62" s="20">
        <v>1.0</v>
      </c>
      <c r="E62" s="21" t="s">
        <v>21</v>
      </c>
      <c r="F62" s="60">
        <f>IF('Circunscrição IV'!F5&gt;0,IF(AND('Circunscrição IV'!$M5&lt;='Circunscrição IV'!F5,'Circunscrição IV'!F5&lt;='Circunscrição IV'!$N5),'Circunscrição IV'!F5,"excluído*"),"")</f>
        <v>3500</v>
      </c>
      <c r="G62" s="60">
        <f>IF('Circunscrição IV'!G5&gt;0,IF(AND('Circunscrição IV'!$M5&lt;='Circunscrição IV'!G5,'Circunscrição IV'!G5&lt;='Circunscrição IV'!$N5),'Circunscrição IV'!G5,"excluído*"),"")</f>
        <v>2600</v>
      </c>
      <c r="H62" s="60">
        <f>IF('Circunscrição IV'!H5&gt;0,IF(AND('Circunscrição IV'!$M5&lt;='Circunscrição IV'!H5,'Circunscrição IV'!H5&lt;='Circunscrição IV'!$N5),'Circunscrição IV'!H5,"excluído*"),"")</f>
        <v>3033</v>
      </c>
      <c r="I62" s="60" t="str">
        <f>IF('Circunscrição IV'!I5&gt;0,IF(AND('Circunscrição IV'!$M5&lt;='Circunscrição IV'!I5,'Circunscrição IV'!I5&lt;='Circunscrição IV'!$N5),'Circunscrição IV'!I5,"excluído*"),"")</f>
        <v>excluído*</v>
      </c>
      <c r="J62" s="61"/>
      <c r="K62" s="62">
        <f t="shared" ref="K62:K111" si="5">IF(SUM(F62:I62)&gt;0,ROUND(AVERAGE(F62:I62),2),"")</f>
        <v>3044.33</v>
      </c>
      <c r="L62" s="63"/>
      <c r="M62" s="64">
        <f t="shared" ref="M62:M111" si="6">IF(K62&lt;&gt;"",K62*D62,"")</f>
        <v>3044.33</v>
      </c>
      <c r="N62" s="63"/>
    </row>
    <row r="63" ht="24.0" customHeight="1">
      <c r="A63" s="26"/>
      <c r="B63" s="27"/>
      <c r="C63" s="27"/>
      <c r="D63" s="28">
        <v>1.0</v>
      </c>
      <c r="E63" s="29" t="s">
        <v>22</v>
      </c>
      <c r="F63" s="60">
        <f>IF('Circunscrição IV'!F6&gt;0,IF(AND('Circunscrição IV'!$M6&lt;='Circunscrição IV'!F6,'Circunscrição IV'!F6&lt;='Circunscrição IV'!$N6),'Circunscrição IV'!F6,"excluído*"),"")</f>
        <v>500</v>
      </c>
      <c r="G63" s="60" t="str">
        <f>IF('Circunscrição IV'!G6&gt;0,IF(AND('Circunscrição IV'!$M6&lt;='Circunscrição IV'!G6,'Circunscrição IV'!G6&lt;='Circunscrição IV'!$N6),'Circunscrição IV'!G6,"excluído*"),"")</f>
        <v>excluído*</v>
      </c>
      <c r="H63" s="60">
        <f>IF('Circunscrição IV'!H6&gt;0,IF(AND('Circunscrição IV'!$M6&lt;='Circunscrição IV'!H6,'Circunscrição IV'!H6&lt;='Circunscrição IV'!$N6),'Circunscrição IV'!H6,"excluído*"),"")</f>
        <v>470</v>
      </c>
      <c r="I63" s="60">
        <f>IF('Circunscrição IV'!I6&gt;0,IF(AND('Circunscrição IV'!$M6&lt;='Circunscrição IV'!I6,'Circunscrição IV'!I6&lt;='Circunscrição IV'!$N6),'Circunscrição IV'!I6,"excluído*"),"")</f>
        <v>379.14</v>
      </c>
      <c r="J63" s="61"/>
      <c r="K63" s="62">
        <f t="shared" si="5"/>
        <v>449.71</v>
      </c>
      <c r="L63" s="63"/>
      <c r="M63" s="64">
        <f t="shared" si="6"/>
        <v>449.71</v>
      </c>
      <c r="N63" s="63"/>
    </row>
    <row r="64" ht="24.0" customHeight="1">
      <c r="A64" s="26"/>
      <c r="B64" s="32">
        <v>53.0</v>
      </c>
      <c r="C64" s="19" t="s">
        <v>101</v>
      </c>
      <c r="D64" s="20">
        <v>1.0</v>
      </c>
      <c r="E64" s="21" t="s">
        <v>21</v>
      </c>
      <c r="F64" s="60">
        <f>IF('Circunscrição IV'!F7&gt;0,IF(AND('Circunscrição IV'!$M7&lt;='Circunscrição IV'!F7,'Circunscrição IV'!F7&lt;='Circunscrição IV'!$N7),'Circunscrição IV'!F7,"excluído*"),"")</f>
        <v>3500</v>
      </c>
      <c r="G64" s="60">
        <f>IF('Circunscrição IV'!G7&gt;0,IF(AND('Circunscrição IV'!$M7&lt;='Circunscrição IV'!G7,'Circunscrição IV'!G7&lt;='Circunscrição IV'!$N7),'Circunscrição IV'!G7,"excluído*"),"")</f>
        <v>2600</v>
      </c>
      <c r="H64" s="60">
        <f>IF('Circunscrição IV'!H7&gt;0,IF(AND('Circunscrição IV'!$M7&lt;='Circunscrição IV'!H7,'Circunscrição IV'!H7&lt;='Circunscrição IV'!$N7),'Circunscrição IV'!H7,"excluído*"),"")</f>
        <v>3033</v>
      </c>
      <c r="I64" s="60" t="str">
        <f>IF('Circunscrição IV'!I7&gt;0,IF(AND('Circunscrição IV'!$M7&lt;='Circunscrição IV'!I7,'Circunscrição IV'!I7&lt;='Circunscrição IV'!$N7),'Circunscrição IV'!I7,"excluído*"),"")</f>
        <v>excluído*</v>
      </c>
      <c r="J64" s="61"/>
      <c r="K64" s="62">
        <f t="shared" si="5"/>
        <v>3044.33</v>
      </c>
      <c r="L64" s="63"/>
      <c r="M64" s="64">
        <f t="shared" si="6"/>
        <v>3044.33</v>
      </c>
      <c r="N64" s="63"/>
    </row>
    <row r="65" ht="24.0" customHeight="1">
      <c r="A65" s="26"/>
      <c r="B65" s="27"/>
      <c r="C65" s="27"/>
      <c r="D65" s="28">
        <v>1.0</v>
      </c>
      <c r="E65" s="29" t="s">
        <v>22</v>
      </c>
      <c r="F65" s="60">
        <f>IF('Circunscrição IV'!F8&gt;0,IF(AND('Circunscrição IV'!$M8&lt;='Circunscrição IV'!F8,'Circunscrição IV'!F8&lt;='Circunscrição IV'!$N8),'Circunscrição IV'!F8,"excluído*"),"")</f>
        <v>500</v>
      </c>
      <c r="G65" s="60" t="str">
        <f>IF('Circunscrição IV'!G8&gt;0,IF(AND('Circunscrição IV'!$M8&lt;='Circunscrição IV'!G8,'Circunscrição IV'!G8&lt;='Circunscrição IV'!$N8),'Circunscrição IV'!G8,"excluído*"),"")</f>
        <v>excluído*</v>
      </c>
      <c r="H65" s="60">
        <f>IF('Circunscrição IV'!H8&gt;0,IF(AND('Circunscrição IV'!$M8&lt;='Circunscrição IV'!H8,'Circunscrição IV'!H8&lt;='Circunscrição IV'!$N8),'Circunscrição IV'!H8,"excluído*"),"")</f>
        <v>470</v>
      </c>
      <c r="I65" s="60">
        <f>IF('Circunscrição IV'!I8&gt;0,IF(AND('Circunscrição IV'!$M8&lt;='Circunscrição IV'!I8,'Circunscrição IV'!I8&lt;='Circunscrição IV'!$N8),'Circunscrição IV'!I8,"excluído*"),"")</f>
        <v>379.14</v>
      </c>
      <c r="J65" s="61"/>
      <c r="K65" s="62">
        <f t="shared" si="5"/>
        <v>449.71</v>
      </c>
      <c r="L65" s="63"/>
      <c r="M65" s="64">
        <f t="shared" si="6"/>
        <v>449.71</v>
      </c>
      <c r="N65" s="63"/>
    </row>
    <row r="66" ht="24.0" customHeight="1">
      <c r="A66" s="26"/>
      <c r="B66" s="32">
        <v>54.0</v>
      </c>
      <c r="C66" s="19" t="s">
        <v>102</v>
      </c>
      <c r="D66" s="20">
        <v>1.0</v>
      </c>
      <c r="E66" s="21" t="s">
        <v>21</v>
      </c>
      <c r="F66" s="60">
        <f>IF('Circunscrição IV'!F9&gt;0,IF(AND('Circunscrição IV'!$M9&lt;='Circunscrição IV'!F9,'Circunscrição IV'!F9&lt;='Circunscrição IV'!$N9),'Circunscrição IV'!F9,"excluído*"),"")</f>
        <v>3500</v>
      </c>
      <c r="G66" s="60">
        <f>IF('Circunscrição IV'!G9&gt;0,IF(AND('Circunscrição IV'!$M9&lt;='Circunscrição IV'!G9,'Circunscrição IV'!G9&lt;='Circunscrição IV'!$N9),'Circunscrição IV'!G9,"excluído*"),"")</f>
        <v>2600</v>
      </c>
      <c r="H66" s="60">
        <f>IF('Circunscrição IV'!H9&gt;0,IF(AND('Circunscrição IV'!$M9&lt;='Circunscrição IV'!H9,'Circunscrição IV'!H9&lt;='Circunscrição IV'!$N9),'Circunscrição IV'!H9,"excluído*"),"")</f>
        <v>3033</v>
      </c>
      <c r="I66" s="60" t="str">
        <f>IF('Circunscrição IV'!I9&gt;0,IF(AND('Circunscrição IV'!$M9&lt;='Circunscrição IV'!I9,'Circunscrição IV'!I9&lt;='Circunscrição IV'!$N9),'Circunscrição IV'!I9,"excluído*"),"")</f>
        <v>excluído*</v>
      </c>
      <c r="J66" s="61"/>
      <c r="K66" s="62">
        <f t="shared" si="5"/>
        <v>3044.33</v>
      </c>
      <c r="L66" s="63"/>
      <c r="M66" s="64">
        <f t="shared" si="6"/>
        <v>3044.33</v>
      </c>
      <c r="N66" s="63"/>
    </row>
    <row r="67" ht="24.0" customHeight="1">
      <c r="A67" s="26"/>
      <c r="B67" s="27"/>
      <c r="C67" s="27"/>
      <c r="D67" s="28">
        <v>1.0</v>
      </c>
      <c r="E67" s="29" t="s">
        <v>22</v>
      </c>
      <c r="F67" s="60">
        <f>IF('Circunscrição IV'!F10&gt;0,IF(AND('Circunscrição IV'!$M10&lt;='Circunscrição IV'!F10,'Circunscrição IV'!F10&lt;='Circunscrição IV'!$N10),'Circunscrição IV'!F10,"excluído*"),"")</f>
        <v>500</v>
      </c>
      <c r="G67" s="60" t="str">
        <f>IF('Circunscrição IV'!G10&gt;0,IF(AND('Circunscrição IV'!$M10&lt;='Circunscrição IV'!G10,'Circunscrição IV'!G10&lt;='Circunscrição IV'!$N10),'Circunscrição IV'!G10,"excluído*"),"")</f>
        <v>excluído*</v>
      </c>
      <c r="H67" s="60">
        <f>IF('Circunscrição IV'!H10&gt;0,IF(AND('Circunscrição IV'!$M10&lt;='Circunscrição IV'!H10,'Circunscrição IV'!H10&lt;='Circunscrição IV'!$N10),'Circunscrição IV'!H10,"excluído*"),"")</f>
        <v>470</v>
      </c>
      <c r="I67" s="60">
        <f>IF('Circunscrição IV'!I10&gt;0,IF(AND('Circunscrição IV'!$M10&lt;='Circunscrição IV'!I10,'Circunscrição IV'!I10&lt;='Circunscrição IV'!$N10),'Circunscrição IV'!I10,"excluído*"),"")</f>
        <v>379.14</v>
      </c>
      <c r="J67" s="61"/>
      <c r="K67" s="62">
        <f t="shared" si="5"/>
        <v>449.71</v>
      </c>
      <c r="L67" s="63"/>
      <c r="M67" s="64">
        <f t="shared" si="6"/>
        <v>449.71</v>
      </c>
      <c r="N67" s="63"/>
    </row>
    <row r="68" ht="24.0" customHeight="1">
      <c r="A68" s="26"/>
      <c r="B68" s="32">
        <v>55.0</v>
      </c>
      <c r="C68" s="19" t="s">
        <v>103</v>
      </c>
      <c r="D68" s="20">
        <v>1.0</v>
      </c>
      <c r="E68" s="21" t="s">
        <v>21</v>
      </c>
      <c r="F68" s="60">
        <f>IF('Circunscrição IV'!F11&gt;0,IF(AND('Circunscrição IV'!$M11&lt;='Circunscrição IV'!F11,'Circunscrição IV'!F11&lt;='Circunscrição IV'!$N11),'Circunscrição IV'!F11,"excluído*"),"")</f>
        <v>3500</v>
      </c>
      <c r="G68" s="60">
        <f>IF('Circunscrição IV'!G11&gt;0,IF(AND('Circunscrição IV'!$M11&lt;='Circunscrição IV'!G11,'Circunscrição IV'!G11&lt;='Circunscrição IV'!$N11),'Circunscrição IV'!G11,"excluído*"),"")</f>
        <v>2600</v>
      </c>
      <c r="H68" s="60">
        <f>IF('Circunscrição IV'!H11&gt;0,IF(AND('Circunscrição IV'!$M11&lt;='Circunscrição IV'!H11,'Circunscrição IV'!H11&lt;='Circunscrição IV'!$N11),'Circunscrição IV'!H11,"excluído*"),"")</f>
        <v>3033</v>
      </c>
      <c r="I68" s="60" t="str">
        <f>IF('Circunscrição IV'!I11&gt;0,IF(AND('Circunscrição IV'!$M11&lt;='Circunscrição IV'!I11,'Circunscrição IV'!I11&lt;='Circunscrição IV'!$N11),'Circunscrição IV'!I11,"excluído*"),"")</f>
        <v>excluído*</v>
      </c>
      <c r="J68" s="61"/>
      <c r="K68" s="62">
        <f t="shared" si="5"/>
        <v>3044.33</v>
      </c>
      <c r="L68" s="63"/>
      <c r="M68" s="64">
        <f t="shared" si="6"/>
        <v>3044.33</v>
      </c>
      <c r="N68" s="63"/>
    </row>
    <row r="69" ht="24.0" customHeight="1">
      <c r="A69" s="26"/>
      <c r="B69" s="27"/>
      <c r="C69" s="27"/>
      <c r="D69" s="28">
        <v>1.0</v>
      </c>
      <c r="E69" s="29" t="s">
        <v>22</v>
      </c>
      <c r="F69" s="60">
        <f>IF('Circunscrição IV'!F12&gt;0,IF(AND('Circunscrição IV'!$M12&lt;='Circunscrição IV'!F12,'Circunscrição IV'!F12&lt;='Circunscrição IV'!$N12),'Circunscrição IV'!F12,"excluído*"),"")</f>
        <v>500</v>
      </c>
      <c r="G69" s="60" t="str">
        <f>IF('Circunscrição IV'!G12&gt;0,IF(AND('Circunscrição IV'!$M12&lt;='Circunscrição IV'!G12,'Circunscrição IV'!G12&lt;='Circunscrição IV'!$N12),'Circunscrição IV'!G12,"excluído*"),"")</f>
        <v>excluído*</v>
      </c>
      <c r="H69" s="60">
        <f>IF('Circunscrição IV'!H12&gt;0,IF(AND('Circunscrição IV'!$M12&lt;='Circunscrição IV'!H12,'Circunscrição IV'!H12&lt;='Circunscrição IV'!$N12),'Circunscrição IV'!H12,"excluído*"),"")</f>
        <v>470</v>
      </c>
      <c r="I69" s="60">
        <f>IF('Circunscrição IV'!I12&gt;0,IF(AND('Circunscrição IV'!$M12&lt;='Circunscrição IV'!I12,'Circunscrição IV'!I12&lt;='Circunscrição IV'!$N12),'Circunscrição IV'!I12,"excluído*"),"")</f>
        <v>379.14</v>
      </c>
      <c r="J69" s="61"/>
      <c r="K69" s="62">
        <f t="shared" si="5"/>
        <v>449.71</v>
      </c>
      <c r="L69" s="63"/>
      <c r="M69" s="64">
        <f t="shared" si="6"/>
        <v>449.71</v>
      </c>
      <c r="N69" s="63"/>
    </row>
    <row r="70" ht="24.0" customHeight="1">
      <c r="A70" s="26"/>
      <c r="B70" s="32">
        <v>56.0</v>
      </c>
      <c r="C70" s="19" t="s">
        <v>104</v>
      </c>
      <c r="D70" s="20">
        <v>1.0</v>
      </c>
      <c r="E70" s="21" t="s">
        <v>21</v>
      </c>
      <c r="F70" s="60">
        <f>IF('Circunscrição IV'!F13&gt;0,IF(AND('Circunscrição IV'!$M13&lt;='Circunscrição IV'!F13,'Circunscrição IV'!F13&lt;='Circunscrição IV'!$N13),'Circunscrição IV'!F13,"excluído*"),"")</f>
        <v>3500</v>
      </c>
      <c r="G70" s="60">
        <f>IF('Circunscrição IV'!G13&gt;0,IF(AND('Circunscrição IV'!$M13&lt;='Circunscrição IV'!G13,'Circunscrição IV'!G13&lt;='Circunscrição IV'!$N13),'Circunscrição IV'!G13,"excluído*"),"")</f>
        <v>2600</v>
      </c>
      <c r="H70" s="60">
        <f>IF('Circunscrição IV'!H13&gt;0,IF(AND('Circunscrição IV'!$M13&lt;='Circunscrição IV'!H13,'Circunscrição IV'!H13&lt;='Circunscrição IV'!$N13),'Circunscrição IV'!H13,"excluído*"),"")</f>
        <v>3033</v>
      </c>
      <c r="I70" s="60" t="str">
        <f>IF('Circunscrição IV'!I13&gt;0,IF(AND('Circunscrição IV'!$M13&lt;='Circunscrição IV'!I13,'Circunscrição IV'!I13&lt;='Circunscrição IV'!$N13),'Circunscrição IV'!I13,"excluído*"),"")</f>
        <v>excluído*</v>
      </c>
      <c r="J70" s="61"/>
      <c r="K70" s="62">
        <f t="shared" si="5"/>
        <v>3044.33</v>
      </c>
      <c r="L70" s="63"/>
      <c r="M70" s="64">
        <f t="shared" si="6"/>
        <v>3044.33</v>
      </c>
      <c r="N70" s="63"/>
    </row>
    <row r="71" ht="24.0" customHeight="1">
      <c r="A71" s="26"/>
      <c r="B71" s="27"/>
      <c r="C71" s="27"/>
      <c r="D71" s="28">
        <v>1.0</v>
      </c>
      <c r="E71" s="29" t="s">
        <v>22</v>
      </c>
      <c r="F71" s="60">
        <f>IF('Circunscrição IV'!F14&gt;0,IF(AND('Circunscrição IV'!$M14&lt;='Circunscrição IV'!F14,'Circunscrição IV'!F14&lt;='Circunscrição IV'!$N14),'Circunscrição IV'!F14,"excluído*"),"")</f>
        <v>500</v>
      </c>
      <c r="G71" s="60" t="str">
        <f>IF('Circunscrição IV'!G14&gt;0,IF(AND('Circunscrição IV'!$M14&lt;='Circunscrição IV'!G14,'Circunscrição IV'!G14&lt;='Circunscrição IV'!$N14),'Circunscrição IV'!G14,"excluído*"),"")</f>
        <v>excluído*</v>
      </c>
      <c r="H71" s="60">
        <f>IF('Circunscrição IV'!H14&gt;0,IF(AND('Circunscrição IV'!$M14&lt;='Circunscrição IV'!H14,'Circunscrição IV'!H14&lt;='Circunscrição IV'!$N14),'Circunscrição IV'!H14,"excluído*"),"")</f>
        <v>470</v>
      </c>
      <c r="I71" s="60">
        <f>IF('Circunscrição IV'!I14&gt;0,IF(AND('Circunscrição IV'!$M14&lt;='Circunscrição IV'!I14,'Circunscrição IV'!I14&lt;='Circunscrição IV'!$N14),'Circunscrição IV'!I14,"excluído*"),"")</f>
        <v>379.14</v>
      </c>
      <c r="J71" s="61"/>
      <c r="K71" s="62">
        <f t="shared" si="5"/>
        <v>449.71</v>
      </c>
      <c r="L71" s="63"/>
      <c r="M71" s="64">
        <f t="shared" si="6"/>
        <v>449.71</v>
      </c>
      <c r="N71" s="63"/>
    </row>
    <row r="72" ht="24.0" customHeight="1">
      <c r="A72" s="26"/>
      <c r="B72" s="32">
        <v>57.0</v>
      </c>
      <c r="C72" s="19" t="s">
        <v>105</v>
      </c>
      <c r="D72" s="20">
        <v>1.0</v>
      </c>
      <c r="E72" s="21" t="s">
        <v>21</v>
      </c>
      <c r="F72" s="60">
        <f>IF('Circunscrição IV'!F15&gt;0,IF(AND('Circunscrição IV'!$M15&lt;='Circunscrição IV'!F15,'Circunscrição IV'!F15&lt;='Circunscrição IV'!$N15),'Circunscrição IV'!F15,"excluído*"),"")</f>
        <v>3500</v>
      </c>
      <c r="G72" s="60">
        <f>IF('Circunscrição IV'!G15&gt;0,IF(AND('Circunscrição IV'!$M15&lt;='Circunscrição IV'!G15,'Circunscrição IV'!G15&lt;='Circunscrição IV'!$N15),'Circunscrição IV'!G15,"excluído*"),"")</f>
        <v>2600</v>
      </c>
      <c r="H72" s="60">
        <f>IF('Circunscrição IV'!H15&gt;0,IF(AND('Circunscrição IV'!$M15&lt;='Circunscrição IV'!H15,'Circunscrição IV'!H15&lt;='Circunscrição IV'!$N15),'Circunscrição IV'!H15,"excluído*"),"")</f>
        <v>3033</v>
      </c>
      <c r="I72" s="60" t="str">
        <f>IF('Circunscrição IV'!I15&gt;0,IF(AND('Circunscrição IV'!$M15&lt;='Circunscrição IV'!I15,'Circunscrição IV'!I15&lt;='Circunscrição IV'!$N15),'Circunscrição IV'!I15,"excluído*"),"")</f>
        <v>excluído*</v>
      </c>
      <c r="J72" s="61"/>
      <c r="K72" s="62">
        <f t="shared" si="5"/>
        <v>3044.33</v>
      </c>
      <c r="L72" s="63"/>
      <c r="M72" s="64">
        <f t="shared" si="6"/>
        <v>3044.33</v>
      </c>
      <c r="N72" s="63"/>
    </row>
    <row r="73" ht="24.0" customHeight="1">
      <c r="A73" s="26"/>
      <c r="B73" s="27"/>
      <c r="C73" s="27"/>
      <c r="D73" s="28">
        <v>1.0</v>
      </c>
      <c r="E73" s="29" t="s">
        <v>22</v>
      </c>
      <c r="F73" s="60">
        <f>IF('Circunscrição IV'!F16&gt;0,IF(AND('Circunscrição IV'!$M16&lt;='Circunscrição IV'!F16,'Circunscrição IV'!F16&lt;='Circunscrição IV'!$N16),'Circunscrição IV'!F16,"excluído*"),"")</f>
        <v>500</v>
      </c>
      <c r="G73" s="60" t="str">
        <f>IF('Circunscrição IV'!G16&gt;0,IF(AND('Circunscrição IV'!$M16&lt;='Circunscrição IV'!G16,'Circunscrição IV'!G16&lt;='Circunscrição IV'!$N16),'Circunscrição IV'!G16,"excluído*"),"")</f>
        <v>excluído*</v>
      </c>
      <c r="H73" s="60">
        <f>IF('Circunscrição IV'!H16&gt;0,IF(AND('Circunscrição IV'!$M16&lt;='Circunscrição IV'!H16,'Circunscrição IV'!H16&lt;='Circunscrição IV'!$N16),'Circunscrição IV'!H16,"excluído*"),"")</f>
        <v>470</v>
      </c>
      <c r="I73" s="60">
        <f>IF('Circunscrição IV'!I16&gt;0,IF(AND('Circunscrição IV'!$M16&lt;='Circunscrição IV'!I16,'Circunscrição IV'!I16&lt;='Circunscrição IV'!$N16),'Circunscrição IV'!I16,"excluído*"),"")</f>
        <v>379.14</v>
      </c>
      <c r="J73" s="61"/>
      <c r="K73" s="62">
        <f t="shared" si="5"/>
        <v>449.71</v>
      </c>
      <c r="L73" s="63"/>
      <c r="M73" s="64">
        <f t="shared" si="6"/>
        <v>449.71</v>
      </c>
      <c r="N73" s="63"/>
    </row>
    <row r="74" ht="24.0" customHeight="1">
      <c r="A74" s="26"/>
      <c r="B74" s="32">
        <v>58.0</v>
      </c>
      <c r="C74" s="19" t="s">
        <v>106</v>
      </c>
      <c r="D74" s="20">
        <v>1.0</v>
      </c>
      <c r="E74" s="21" t="s">
        <v>21</v>
      </c>
      <c r="F74" s="60">
        <f>IF('Circunscrição IV'!F17&gt;0,IF(AND('Circunscrição IV'!$M17&lt;='Circunscrição IV'!F17,'Circunscrição IV'!F17&lt;='Circunscrição IV'!$N17),'Circunscrição IV'!F17,"excluído*"),"")</f>
        <v>3500</v>
      </c>
      <c r="G74" s="60">
        <f>IF('Circunscrição IV'!G17&gt;0,IF(AND('Circunscrição IV'!$M17&lt;='Circunscrição IV'!G17,'Circunscrição IV'!G17&lt;='Circunscrição IV'!$N17),'Circunscrição IV'!G17,"excluído*"),"")</f>
        <v>2600</v>
      </c>
      <c r="H74" s="60">
        <f>IF('Circunscrição IV'!H17&gt;0,IF(AND('Circunscrição IV'!$M17&lt;='Circunscrição IV'!H17,'Circunscrição IV'!H17&lt;='Circunscrição IV'!$N17),'Circunscrição IV'!H17,"excluído*"),"")</f>
        <v>3033</v>
      </c>
      <c r="I74" s="60" t="str">
        <f>IF('Circunscrição IV'!I17&gt;0,IF(AND('Circunscrição IV'!$M17&lt;='Circunscrição IV'!I17,'Circunscrição IV'!I17&lt;='Circunscrição IV'!$N17),'Circunscrição IV'!I17,"excluído*"),"")</f>
        <v>excluído*</v>
      </c>
      <c r="J74" s="61"/>
      <c r="K74" s="62">
        <f t="shared" si="5"/>
        <v>3044.33</v>
      </c>
      <c r="L74" s="63"/>
      <c r="M74" s="64">
        <f t="shared" si="6"/>
        <v>3044.33</v>
      </c>
      <c r="N74" s="63"/>
    </row>
    <row r="75" ht="24.0" customHeight="1">
      <c r="A75" s="26"/>
      <c r="B75" s="27"/>
      <c r="C75" s="27"/>
      <c r="D75" s="28">
        <v>1.0</v>
      </c>
      <c r="E75" s="29" t="s">
        <v>22</v>
      </c>
      <c r="F75" s="60">
        <f>IF('Circunscrição IV'!F18&gt;0,IF(AND('Circunscrição IV'!$M18&lt;='Circunscrição IV'!F18,'Circunscrição IV'!F18&lt;='Circunscrição IV'!$N18),'Circunscrição IV'!F18,"excluído*"),"")</f>
        <v>500</v>
      </c>
      <c r="G75" s="60" t="str">
        <f>IF('Circunscrição IV'!G18&gt;0,IF(AND('Circunscrição IV'!$M18&lt;='Circunscrição IV'!G18,'Circunscrição IV'!G18&lt;='Circunscrição IV'!$N18),'Circunscrição IV'!G18,"excluído*"),"")</f>
        <v>excluído*</v>
      </c>
      <c r="H75" s="60">
        <f>IF('Circunscrição IV'!H18&gt;0,IF(AND('Circunscrição IV'!$M18&lt;='Circunscrição IV'!H18,'Circunscrição IV'!H18&lt;='Circunscrição IV'!$N18),'Circunscrição IV'!H18,"excluído*"),"")</f>
        <v>470</v>
      </c>
      <c r="I75" s="60">
        <f>IF('Circunscrição IV'!I18&gt;0,IF(AND('Circunscrição IV'!$M18&lt;='Circunscrição IV'!I18,'Circunscrição IV'!I18&lt;='Circunscrição IV'!$N18),'Circunscrição IV'!I18,"excluído*"),"")</f>
        <v>379.14</v>
      </c>
      <c r="J75" s="61"/>
      <c r="K75" s="62">
        <f t="shared" si="5"/>
        <v>449.71</v>
      </c>
      <c r="L75" s="63"/>
      <c r="M75" s="64">
        <f t="shared" si="6"/>
        <v>449.71</v>
      </c>
      <c r="N75" s="63"/>
    </row>
    <row r="76" ht="24.0" customHeight="1">
      <c r="A76" s="26"/>
      <c r="B76" s="32">
        <v>59.0</v>
      </c>
      <c r="C76" s="19" t="s">
        <v>107</v>
      </c>
      <c r="D76" s="20">
        <v>1.0</v>
      </c>
      <c r="E76" s="21" t="s">
        <v>21</v>
      </c>
      <c r="F76" s="60">
        <f>IF('Circunscrição IV'!F19&gt;0,IF(AND('Circunscrição IV'!$M19&lt;='Circunscrição IV'!F19,'Circunscrição IV'!F19&lt;='Circunscrição IV'!$N19),'Circunscrição IV'!F19,"excluído*"),"")</f>
        <v>3500</v>
      </c>
      <c r="G76" s="60">
        <f>IF('Circunscrição IV'!G19&gt;0,IF(AND('Circunscrição IV'!$M19&lt;='Circunscrição IV'!G19,'Circunscrição IV'!G19&lt;='Circunscrição IV'!$N19),'Circunscrição IV'!G19,"excluído*"),"")</f>
        <v>2600</v>
      </c>
      <c r="H76" s="60">
        <f>IF('Circunscrição IV'!H19&gt;0,IF(AND('Circunscrição IV'!$M19&lt;='Circunscrição IV'!H19,'Circunscrição IV'!H19&lt;='Circunscrição IV'!$N19),'Circunscrição IV'!H19,"excluído*"),"")</f>
        <v>3033</v>
      </c>
      <c r="I76" s="60" t="str">
        <f>IF('Circunscrição IV'!I19&gt;0,IF(AND('Circunscrição IV'!$M19&lt;='Circunscrição IV'!I19,'Circunscrição IV'!I19&lt;='Circunscrição IV'!$N19),'Circunscrição IV'!I19,"excluído*"),"")</f>
        <v>excluído*</v>
      </c>
      <c r="J76" s="61"/>
      <c r="K76" s="62">
        <f t="shared" si="5"/>
        <v>3044.33</v>
      </c>
      <c r="L76" s="63"/>
      <c r="M76" s="64">
        <f t="shared" si="6"/>
        <v>3044.33</v>
      </c>
      <c r="N76" s="63"/>
    </row>
    <row r="77" ht="24.0" customHeight="1">
      <c r="A77" s="26"/>
      <c r="B77" s="27"/>
      <c r="C77" s="27"/>
      <c r="D77" s="28">
        <v>1.0</v>
      </c>
      <c r="E77" s="29" t="s">
        <v>22</v>
      </c>
      <c r="F77" s="60">
        <f>IF('Circunscrição IV'!F20&gt;0,IF(AND('Circunscrição IV'!$M20&lt;='Circunscrição IV'!F20,'Circunscrição IV'!F20&lt;='Circunscrição IV'!$N20),'Circunscrição IV'!F20,"excluído*"),"")</f>
        <v>500</v>
      </c>
      <c r="G77" s="60" t="str">
        <f>IF('Circunscrição IV'!G20&gt;0,IF(AND('Circunscrição IV'!$M20&lt;='Circunscrição IV'!G20,'Circunscrição IV'!G20&lt;='Circunscrição IV'!$N20),'Circunscrição IV'!G20,"excluído*"),"")</f>
        <v>excluído*</v>
      </c>
      <c r="H77" s="60">
        <f>IF('Circunscrição IV'!H20&gt;0,IF(AND('Circunscrição IV'!$M20&lt;='Circunscrição IV'!H20,'Circunscrição IV'!H20&lt;='Circunscrição IV'!$N20),'Circunscrição IV'!H20,"excluído*"),"")</f>
        <v>470</v>
      </c>
      <c r="I77" s="60">
        <f>IF('Circunscrição IV'!I20&gt;0,IF(AND('Circunscrição IV'!$M20&lt;='Circunscrição IV'!I20,'Circunscrição IV'!I20&lt;='Circunscrição IV'!$N20),'Circunscrição IV'!I20,"excluído*"),"")</f>
        <v>379.14</v>
      </c>
      <c r="J77" s="61"/>
      <c r="K77" s="62">
        <f t="shared" si="5"/>
        <v>449.71</v>
      </c>
      <c r="L77" s="63"/>
      <c r="M77" s="64">
        <f t="shared" si="6"/>
        <v>449.71</v>
      </c>
      <c r="N77" s="63"/>
    </row>
    <row r="78" ht="24.0" customHeight="1">
      <c r="A78" s="26"/>
      <c r="B78" s="32">
        <v>60.0</v>
      </c>
      <c r="C78" s="19" t="s">
        <v>108</v>
      </c>
      <c r="D78" s="20">
        <v>1.0</v>
      </c>
      <c r="E78" s="21" t="s">
        <v>21</v>
      </c>
      <c r="F78" s="60">
        <f>IF('Circunscrição IV'!F21&gt;0,IF(AND('Circunscrição IV'!$M21&lt;='Circunscrição IV'!F21,'Circunscrição IV'!F21&lt;='Circunscrição IV'!$N21),'Circunscrição IV'!F21,"excluído*"),"")</f>
        <v>3500</v>
      </c>
      <c r="G78" s="60">
        <f>IF('Circunscrição IV'!G21&gt;0,IF(AND('Circunscrição IV'!$M21&lt;='Circunscrição IV'!G21,'Circunscrição IV'!G21&lt;='Circunscrição IV'!$N21),'Circunscrição IV'!G21,"excluído*"),"")</f>
        <v>2600</v>
      </c>
      <c r="H78" s="60">
        <f>IF('Circunscrição IV'!H21&gt;0,IF(AND('Circunscrição IV'!$M21&lt;='Circunscrição IV'!H21,'Circunscrição IV'!H21&lt;='Circunscrição IV'!$N21),'Circunscrição IV'!H21,"excluído*"),"")</f>
        <v>3033</v>
      </c>
      <c r="I78" s="60" t="str">
        <f>IF('Circunscrição IV'!I21&gt;0,IF(AND('Circunscrição IV'!$M21&lt;='Circunscrição IV'!I21,'Circunscrição IV'!I21&lt;='Circunscrição IV'!$N21),'Circunscrição IV'!I21,"excluído*"),"")</f>
        <v>excluído*</v>
      </c>
      <c r="J78" s="61"/>
      <c r="K78" s="62">
        <f t="shared" si="5"/>
        <v>3044.33</v>
      </c>
      <c r="L78" s="63"/>
      <c r="M78" s="64">
        <f t="shared" si="6"/>
        <v>3044.33</v>
      </c>
      <c r="N78" s="63"/>
    </row>
    <row r="79" ht="24.0" customHeight="1">
      <c r="A79" s="26"/>
      <c r="B79" s="27"/>
      <c r="C79" s="27"/>
      <c r="D79" s="28">
        <v>1.0</v>
      </c>
      <c r="E79" s="29" t="s">
        <v>22</v>
      </c>
      <c r="F79" s="60">
        <f>IF('Circunscrição IV'!F22&gt;0,IF(AND('Circunscrição IV'!$M22&lt;='Circunscrição IV'!F22,'Circunscrição IV'!F22&lt;='Circunscrição IV'!$N22),'Circunscrição IV'!F22,"excluído*"),"")</f>
        <v>500</v>
      </c>
      <c r="G79" s="60" t="str">
        <f>IF('Circunscrição IV'!G22&gt;0,IF(AND('Circunscrição IV'!$M22&lt;='Circunscrição IV'!G22,'Circunscrição IV'!G22&lt;='Circunscrição IV'!$N22),'Circunscrição IV'!G22,"excluído*"),"")</f>
        <v>excluído*</v>
      </c>
      <c r="H79" s="60">
        <f>IF('Circunscrição IV'!H22&gt;0,IF(AND('Circunscrição IV'!$M22&lt;='Circunscrição IV'!H22,'Circunscrição IV'!H22&lt;='Circunscrição IV'!$N22),'Circunscrição IV'!H22,"excluído*"),"")</f>
        <v>470</v>
      </c>
      <c r="I79" s="60">
        <f>IF('Circunscrição IV'!I22&gt;0,IF(AND('Circunscrição IV'!$M22&lt;='Circunscrição IV'!I22,'Circunscrição IV'!I22&lt;='Circunscrição IV'!$N22),'Circunscrição IV'!I22,"excluído*"),"")</f>
        <v>379.14</v>
      </c>
      <c r="J79" s="61"/>
      <c r="K79" s="62">
        <f t="shared" si="5"/>
        <v>449.71</v>
      </c>
      <c r="L79" s="63"/>
      <c r="M79" s="64">
        <f t="shared" si="6"/>
        <v>449.71</v>
      </c>
      <c r="N79" s="63"/>
    </row>
    <row r="80" ht="24.0" customHeight="1">
      <c r="A80" s="26"/>
      <c r="B80" s="32">
        <v>61.0</v>
      </c>
      <c r="C80" s="19" t="s">
        <v>109</v>
      </c>
      <c r="D80" s="20">
        <v>1.0</v>
      </c>
      <c r="E80" s="21" t="s">
        <v>21</v>
      </c>
      <c r="F80" s="60">
        <f>IF('Circunscrição IV'!F23&gt;0,IF(AND('Circunscrição IV'!$M23&lt;='Circunscrição IV'!F23,'Circunscrição IV'!F23&lt;='Circunscrição IV'!$N23),'Circunscrição IV'!F23,"excluído*"),"")</f>
        <v>3500</v>
      </c>
      <c r="G80" s="60">
        <f>IF('Circunscrição IV'!G23&gt;0,IF(AND('Circunscrição IV'!$M23&lt;='Circunscrição IV'!G23,'Circunscrição IV'!G23&lt;='Circunscrição IV'!$N23),'Circunscrição IV'!G23,"excluído*"),"")</f>
        <v>2600</v>
      </c>
      <c r="H80" s="60">
        <f>IF('Circunscrição IV'!H23&gt;0,IF(AND('Circunscrição IV'!$M23&lt;='Circunscrição IV'!H23,'Circunscrição IV'!H23&lt;='Circunscrição IV'!$N23),'Circunscrição IV'!H23,"excluído*"),"")</f>
        <v>3033</v>
      </c>
      <c r="I80" s="60" t="str">
        <f>IF('Circunscrição IV'!I23&gt;0,IF(AND('Circunscrição IV'!$M23&lt;='Circunscrição IV'!I23,'Circunscrição IV'!I23&lt;='Circunscrição IV'!$N23),'Circunscrição IV'!I23,"excluído*"),"")</f>
        <v>excluído*</v>
      </c>
      <c r="J80" s="61"/>
      <c r="K80" s="62">
        <f t="shared" si="5"/>
        <v>3044.33</v>
      </c>
      <c r="L80" s="63"/>
      <c r="M80" s="64">
        <f t="shared" si="6"/>
        <v>3044.33</v>
      </c>
      <c r="N80" s="63"/>
    </row>
    <row r="81" ht="24.0" customHeight="1">
      <c r="A81" s="26"/>
      <c r="B81" s="27"/>
      <c r="C81" s="27"/>
      <c r="D81" s="28">
        <v>1.0</v>
      </c>
      <c r="E81" s="29" t="s">
        <v>22</v>
      </c>
      <c r="F81" s="60">
        <f>IF('Circunscrição IV'!F24&gt;0,IF(AND('Circunscrição IV'!$M24&lt;='Circunscrição IV'!F24,'Circunscrição IV'!F24&lt;='Circunscrição IV'!$N24),'Circunscrição IV'!F24,"excluído*"),"")</f>
        <v>500</v>
      </c>
      <c r="G81" s="60" t="str">
        <f>IF('Circunscrição IV'!G24&gt;0,IF(AND('Circunscrição IV'!$M24&lt;='Circunscrição IV'!G24,'Circunscrição IV'!G24&lt;='Circunscrição IV'!$N24),'Circunscrição IV'!G24,"excluído*"),"")</f>
        <v>excluído*</v>
      </c>
      <c r="H81" s="60">
        <f>IF('Circunscrição IV'!H24&gt;0,IF(AND('Circunscrição IV'!$M24&lt;='Circunscrição IV'!H24,'Circunscrição IV'!H24&lt;='Circunscrição IV'!$N24),'Circunscrição IV'!H24,"excluído*"),"")</f>
        <v>470</v>
      </c>
      <c r="I81" s="60">
        <f>IF('Circunscrição IV'!I24&gt;0,IF(AND('Circunscrição IV'!$M24&lt;='Circunscrição IV'!I24,'Circunscrição IV'!I24&lt;='Circunscrição IV'!$N24),'Circunscrição IV'!I24,"excluído*"),"")</f>
        <v>379.14</v>
      </c>
      <c r="J81" s="61"/>
      <c r="K81" s="62">
        <f t="shared" si="5"/>
        <v>449.71</v>
      </c>
      <c r="L81" s="63"/>
      <c r="M81" s="64">
        <f t="shared" si="6"/>
        <v>449.71</v>
      </c>
      <c r="N81" s="63"/>
    </row>
    <row r="82" ht="24.0" customHeight="1">
      <c r="A82" s="26"/>
      <c r="B82" s="32">
        <v>62.0</v>
      </c>
      <c r="C82" s="19" t="s">
        <v>110</v>
      </c>
      <c r="D82" s="20">
        <v>1.0</v>
      </c>
      <c r="E82" s="21" t="s">
        <v>21</v>
      </c>
      <c r="F82" s="60">
        <f>IF('Circunscrição IV'!F25&gt;0,IF(AND('Circunscrição IV'!$M25&lt;='Circunscrição IV'!F25,'Circunscrição IV'!F25&lt;='Circunscrição IV'!$N25),'Circunscrição IV'!F25,"excluído*"),"")</f>
        <v>3500</v>
      </c>
      <c r="G82" s="60">
        <f>IF('Circunscrição IV'!G25&gt;0,IF(AND('Circunscrição IV'!$M25&lt;='Circunscrição IV'!G25,'Circunscrição IV'!G25&lt;='Circunscrição IV'!$N25),'Circunscrição IV'!G25,"excluído*"),"")</f>
        <v>2600</v>
      </c>
      <c r="H82" s="60">
        <f>IF('Circunscrição IV'!H25&gt;0,IF(AND('Circunscrição IV'!$M25&lt;='Circunscrição IV'!H25,'Circunscrição IV'!H25&lt;='Circunscrição IV'!$N25),'Circunscrição IV'!H25,"excluído*"),"")</f>
        <v>3033</v>
      </c>
      <c r="I82" s="60" t="str">
        <f>IF('Circunscrição IV'!I25&gt;0,IF(AND('Circunscrição IV'!$M25&lt;='Circunscrição IV'!I25,'Circunscrição IV'!I25&lt;='Circunscrição IV'!$N25),'Circunscrição IV'!I25,"excluído*"),"")</f>
        <v>excluído*</v>
      </c>
      <c r="J82" s="61"/>
      <c r="K82" s="62">
        <f t="shared" si="5"/>
        <v>3044.33</v>
      </c>
      <c r="L82" s="63"/>
      <c r="M82" s="64">
        <f t="shared" si="6"/>
        <v>3044.33</v>
      </c>
      <c r="N82" s="63"/>
    </row>
    <row r="83" ht="24.0" customHeight="1">
      <c r="A83" s="26"/>
      <c r="B83" s="27"/>
      <c r="C83" s="27"/>
      <c r="D83" s="28">
        <v>1.0</v>
      </c>
      <c r="E83" s="29" t="s">
        <v>22</v>
      </c>
      <c r="F83" s="60">
        <f>IF('Circunscrição IV'!F26&gt;0,IF(AND('Circunscrição IV'!$M26&lt;='Circunscrição IV'!F26,'Circunscrição IV'!F26&lt;='Circunscrição IV'!$N26),'Circunscrição IV'!F26,"excluído*"),"")</f>
        <v>500</v>
      </c>
      <c r="G83" s="60" t="str">
        <f>IF('Circunscrição IV'!G26&gt;0,IF(AND('Circunscrição IV'!$M26&lt;='Circunscrição IV'!G26,'Circunscrição IV'!G26&lt;='Circunscrição IV'!$N26),'Circunscrição IV'!G26,"excluído*"),"")</f>
        <v>excluído*</v>
      </c>
      <c r="H83" s="60">
        <f>IF('Circunscrição IV'!H26&gt;0,IF(AND('Circunscrição IV'!$M26&lt;='Circunscrição IV'!H26,'Circunscrição IV'!H26&lt;='Circunscrição IV'!$N26),'Circunscrição IV'!H26,"excluído*"),"")</f>
        <v>470</v>
      </c>
      <c r="I83" s="60">
        <f>IF('Circunscrição IV'!I26&gt;0,IF(AND('Circunscrição IV'!$M26&lt;='Circunscrição IV'!I26,'Circunscrição IV'!I26&lt;='Circunscrição IV'!$N26),'Circunscrição IV'!I26,"excluído*"),"")</f>
        <v>379.14</v>
      </c>
      <c r="J83" s="61"/>
      <c r="K83" s="62">
        <f t="shared" si="5"/>
        <v>449.71</v>
      </c>
      <c r="L83" s="63"/>
      <c r="M83" s="64">
        <f t="shared" si="6"/>
        <v>449.71</v>
      </c>
      <c r="N83" s="63"/>
    </row>
    <row r="84" ht="24.0" customHeight="1">
      <c r="A84" s="26"/>
      <c r="B84" s="32">
        <v>63.0</v>
      </c>
      <c r="C84" s="19" t="s">
        <v>111</v>
      </c>
      <c r="D84" s="20">
        <v>1.0</v>
      </c>
      <c r="E84" s="21" t="s">
        <v>21</v>
      </c>
      <c r="F84" s="60">
        <f>IF('Circunscrição IV'!F27&gt;0,IF(AND('Circunscrição IV'!$M27&lt;='Circunscrição IV'!F27,'Circunscrição IV'!F27&lt;='Circunscrição IV'!$N27),'Circunscrição IV'!F27,"excluído*"),"")</f>
        <v>3500</v>
      </c>
      <c r="G84" s="60">
        <f>IF('Circunscrição IV'!G27&gt;0,IF(AND('Circunscrição IV'!$M27&lt;='Circunscrição IV'!G27,'Circunscrição IV'!G27&lt;='Circunscrição IV'!$N27),'Circunscrição IV'!G27,"excluído*"),"")</f>
        <v>2600</v>
      </c>
      <c r="H84" s="60">
        <f>IF('Circunscrição IV'!H27&gt;0,IF(AND('Circunscrição IV'!$M27&lt;='Circunscrição IV'!H27,'Circunscrição IV'!H27&lt;='Circunscrição IV'!$N27),'Circunscrição IV'!H27,"excluído*"),"")</f>
        <v>3033</v>
      </c>
      <c r="I84" s="60" t="str">
        <f>IF('Circunscrição IV'!I27&gt;0,IF(AND('Circunscrição IV'!$M27&lt;='Circunscrição IV'!I27,'Circunscrição IV'!I27&lt;='Circunscrição IV'!$N27),'Circunscrição IV'!I27,"excluído*"),"")</f>
        <v>excluído*</v>
      </c>
      <c r="J84" s="61"/>
      <c r="K84" s="62">
        <f t="shared" si="5"/>
        <v>3044.33</v>
      </c>
      <c r="L84" s="63"/>
      <c r="M84" s="64">
        <f t="shared" si="6"/>
        <v>3044.33</v>
      </c>
      <c r="N84" s="63"/>
    </row>
    <row r="85" ht="24.0" customHeight="1">
      <c r="A85" s="26"/>
      <c r="B85" s="27"/>
      <c r="C85" s="27"/>
      <c r="D85" s="28">
        <v>1.0</v>
      </c>
      <c r="E85" s="29" t="s">
        <v>22</v>
      </c>
      <c r="F85" s="60">
        <f>IF('Circunscrição IV'!F28&gt;0,IF(AND('Circunscrição IV'!$M28&lt;='Circunscrição IV'!F28,'Circunscrição IV'!F28&lt;='Circunscrição IV'!$N28),'Circunscrição IV'!F28,"excluído*"),"")</f>
        <v>500</v>
      </c>
      <c r="G85" s="60" t="str">
        <f>IF('Circunscrição IV'!G28&gt;0,IF(AND('Circunscrição IV'!$M28&lt;='Circunscrição IV'!G28,'Circunscrição IV'!G28&lt;='Circunscrição IV'!$N28),'Circunscrição IV'!G28,"excluído*"),"")</f>
        <v>excluído*</v>
      </c>
      <c r="H85" s="60">
        <f>IF('Circunscrição IV'!H28&gt;0,IF(AND('Circunscrição IV'!$M28&lt;='Circunscrição IV'!H28,'Circunscrição IV'!H28&lt;='Circunscrição IV'!$N28),'Circunscrição IV'!H28,"excluído*"),"")</f>
        <v>470</v>
      </c>
      <c r="I85" s="60">
        <f>IF('Circunscrição IV'!I28&gt;0,IF(AND('Circunscrição IV'!$M28&lt;='Circunscrição IV'!I28,'Circunscrição IV'!I28&lt;='Circunscrição IV'!$N28),'Circunscrição IV'!I28,"excluído*"),"")</f>
        <v>379.14</v>
      </c>
      <c r="J85" s="61"/>
      <c r="K85" s="62">
        <f t="shared" si="5"/>
        <v>449.71</v>
      </c>
      <c r="L85" s="63"/>
      <c r="M85" s="64">
        <f t="shared" si="6"/>
        <v>449.71</v>
      </c>
      <c r="N85" s="63"/>
    </row>
    <row r="86" ht="24.0" customHeight="1">
      <c r="A86" s="26"/>
      <c r="B86" s="32">
        <v>64.0</v>
      </c>
      <c r="C86" s="19" t="s">
        <v>111</v>
      </c>
      <c r="D86" s="20">
        <v>1.0</v>
      </c>
      <c r="E86" s="21" t="s">
        <v>21</v>
      </c>
      <c r="F86" s="60">
        <f>IF('Circunscrição IV'!F29&gt;0,IF(AND('Circunscrição IV'!$M29&lt;='Circunscrição IV'!F29,'Circunscrição IV'!F29&lt;='Circunscrição IV'!$N29),'Circunscrição IV'!F29,"excluído*"),"")</f>
        <v>3500</v>
      </c>
      <c r="G86" s="60">
        <f>IF('Circunscrição IV'!G29&gt;0,IF(AND('Circunscrição IV'!$M29&lt;='Circunscrição IV'!G29,'Circunscrição IV'!G29&lt;='Circunscrição IV'!$N29),'Circunscrição IV'!G29,"excluído*"),"")</f>
        <v>2600</v>
      </c>
      <c r="H86" s="60">
        <f>IF('Circunscrição IV'!H29&gt;0,IF(AND('Circunscrição IV'!$M29&lt;='Circunscrição IV'!H29,'Circunscrição IV'!H29&lt;='Circunscrição IV'!$N29),'Circunscrição IV'!H29,"excluído*"),"")</f>
        <v>3033</v>
      </c>
      <c r="I86" s="60" t="str">
        <f>IF('Circunscrição IV'!I29&gt;0,IF(AND('Circunscrição IV'!$M29&lt;='Circunscrição IV'!I29,'Circunscrição IV'!I29&lt;='Circunscrição IV'!$N29),'Circunscrição IV'!I29,"excluído*"),"")</f>
        <v>excluído*</v>
      </c>
      <c r="J86" s="61"/>
      <c r="K86" s="62">
        <f t="shared" si="5"/>
        <v>3044.33</v>
      </c>
      <c r="L86" s="63"/>
      <c r="M86" s="64">
        <f t="shared" si="6"/>
        <v>3044.33</v>
      </c>
      <c r="N86" s="63"/>
    </row>
    <row r="87" ht="24.0" customHeight="1">
      <c r="A87" s="26"/>
      <c r="B87" s="27"/>
      <c r="C87" s="27"/>
      <c r="D87" s="28">
        <v>1.0</v>
      </c>
      <c r="E87" s="29" t="s">
        <v>22</v>
      </c>
      <c r="F87" s="60">
        <f>IF('Circunscrição IV'!F30&gt;0,IF(AND('Circunscrição IV'!$M30&lt;='Circunscrição IV'!F30,'Circunscrição IV'!F30&lt;='Circunscrição IV'!$N30),'Circunscrição IV'!F30,"excluído*"),"")</f>
        <v>500</v>
      </c>
      <c r="G87" s="60" t="str">
        <f>IF('Circunscrição IV'!G30&gt;0,IF(AND('Circunscrição IV'!$M30&lt;='Circunscrição IV'!G30,'Circunscrição IV'!G30&lt;='Circunscrição IV'!$N30),'Circunscrição IV'!G30,"excluído*"),"")</f>
        <v>excluído*</v>
      </c>
      <c r="H87" s="60">
        <f>IF('Circunscrição IV'!H30&gt;0,IF(AND('Circunscrição IV'!$M30&lt;='Circunscrição IV'!H30,'Circunscrição IV'!H30&lt;='Circunscrição IV'!$N30),'Circunscrição IV'!H30,"excluído*"),"")</f>
        <v>470</v>
      </c>
      <c r="I87" s="60">
        <f>IF('Circunscrição IV'!I30&gt;0,IF(AND('Circunscrição IV'!$M30&lt;='Circunscrição IV'!I30,'Circunscrição IV'!I30&lt;='Circunscrição IV'!$N30),'Circunscrição IV'!I30,"excluído*"),"")</f>
        <v>379.14</v>
      </c>
      <c r="J87" s="61"/>
      <c r="K87" s="62">
        <f t="shared" si="5"/>
        <v>449.71</v>
      </c>
      <c r="L87" s="63"/>
      <c r="M87" s="64">
        <f t="shared" si="6"/>
        <v>449.71</v>
      </c>
      <c r="N87" s="63"/>
    </row>
    <row r="88" ht="24.0" customHeight="1">
      <c r="A88" s="26"/>
      <c r="B88" s="32">
        <v>65.0</v>
      </c>
      <c r="C88" s="19" t="s">
        <v>112</v>
      </c>
      <c r="D88" s="20">
        <v>1.0</v>
      </c>
      <c r="E88" s="21" t="s">
        <v>21</v>
      </c>
      <c r="F88" s="60">
        <f>IF('Circunscrição IV'!F31&gt;0,IF(AND('Circunscrição IV'!$M31&lt;='Circunscrição IV'!F31,'Circunscrição IV'!F31&lt;='Circunscrição IV'!$N31),'Circunscrição IV'!F31,"excluído*"),"")</f>
        <v>3500</v>
      </c>
      <c r="G88" s="60">
        <f>IF('Circunscrição IV'!G31&gt;0,IF(AND('Circunscrição IV'!$M31&lt;='Circunscrição IV'!G31,'Circunscrição IV'!G31&lt;='Circunscrição IV'!$N31),'Circunscrição IV'!G31,"excluído*"),"")</f>
        <v>2600</v>
      </c>
      <c r="H88" s="60">
        <f>IF('Circunscrição IV'!H31&gt;0,IF(AND('Circunscrição IV'!$M31&lt;='Circunscrição IV'!H31,'Circunscrição IV'!H31&lt;='Circunscrição IV'!$N31),'Circunscrição IV'!H31,"excluído*"),"")</f>
        <v>3033</v>
      </c>
      <c r="I88" s="60" t="str">
        <f>IF('Circunscrição IV'!I31&gt;0,IF(AND('Circunscrição IV'!$M31&lt;='Circunscrição IV'!I31,'Circunscrição IV'!I31&lt;='Circunscrição IV'!$N31),'Circunscrição IV'!I31,"excluído*"),"")</f>
        <v>excluído*</v>
      </c>
      <c r="J88" s="61"/>
      <c r="K88" s="62">
        <f t="shared" si="5"/>
        <v>3044.33</v>
      </c>
      <c r="L88" s="63"/>
      <c r="M88" s="64">
        <f t="shared" si="6"/>
        <v>3044.33</v>
      </c>
      <c r="N88" s="63"/>
    </row>
    <row r="89" ht="24.0" customHeight="1">
      <c r="A89" s="26"/>
      <c r="B89" s="27"/>
      <c r="C89" s="27"/>
      <c r="D89" s="28">
        <v>1.0</v>
      </c>
      <c r="E89" s="29" t="s">
        <v>22</v>
      </c>
      <c r="F89" s="60">
        <f>IF('Circunscrição IV'!F32&gt;0,IF(AND('Circunscrição IV'!$M32&lt;='Circunscrição IV'!F32,'Circunscrição IV'!F32&lt;='Circunscrição IV'!$N32),'Circunscrição IV'!F32,"excluído*"),"")</f>
        <v>500</v>
      </c>
      <c r="G89" s="60" t="str">
        <f>IF('Circunscrição IV'!G32&gt;0,IF(AND('Circunscrição IV'!$M32&lt;='Circunscrição IV'!G32,'Circunscrição IV'!G32&lt;='Circunscrição IV'!$N32),'Circunscrição IV'!G32,"excluído*"),"")</f>
        <v>excluído*</v>
      </c>
      <c r="H89" s="60">
        <f>IF('Circunscrição IV'!H32&gt;0,IF(AND('Circunscrição IV'!$M32&lt;='Circunscrição IV'!H32,'Circunscrição IV'!H32&lt;='Circunscrição IV'!$N32),'Circunscrição IV'!H32,"excluído*"),"")</f>
        <v>470</v>
      </c>
      <c r="I89" s="60">
        <f>IF('Circunscrição IV'!I32&gt;0,IF(AND('Circunscrição IV'!$M32&lt;='Circunscrição IV'!I32,'Circunscrição IV'!I32&lt;='Circunscrição IV'!$N32),'Circunscrição IV'!I32,"excluído*"),"")</f>
        <v>379.14</v>
      </c>
      <c r="J89" s="61"/>
      <c r="K89" s="62">
        <f t="shared" si="5"/>
        <v>449.71</v>
      </c>
      <c r="L89" s="63"/>
      <c r="M89" s="64">
        <f t="shared" si="6"/>
        <v>449.71</v>
      </c>
      <c r="N89" s="63"/>
    </row>
    <row r="90" ht="24.0" customHeight="1">
      <c r="A90" s="26"/>
      <c r="B90" s="32">
        <v>66.0</v>
      </c>
      <c r="C90" s="19" t="s">
        <v>113</v>
      </c>
      <c r="D90" s="20">
        <v>1.0</v>
      </c>
      <c r="E90" s="21" t="s">
        <v>21</v>
      </c>
      <c r="F90" s="60">
        <f>IF('Circunscrição IV'!F33&gt;0,IF(AND('Circunscrição IV'!$M33&lt;='Circunscrição IV'!F33,'Circunscrição IV'!F33&lt;='Circunscrição IV'!$N33),'Circunscrição IV'!F33,"excluído*"),"")</f>
        <v>3500</v>
      </c>
      <c r="G90" s="60">
        <f>IF('Circunscrição IV'!G33&gt;0,IF(AND('Circunscrição IV'!$M33&lt;='Circunscrição IV'!G33,'Circunscrição IV'!G33&lt;='Circunscrição IV'!$N33),'Circunscrição IV'!G33,"excluído*"),"")</f>
        <v>2600</v>
      </c>
      <c r="H90" s="60">
        <f>IF('Circunscrição IV'!H33&gt;0,IF(AND('Circunscrição IV'!$M33&lt;='Circunscrição IV'!H33,'Circunscrição IV'!H33&lt;='Circunscrição IV'!$N33),'Circunscrição IV'!H33,"excluído*"),"")</f>
        <v>3033</v>
      </c>
      <c r="I90" s="60" t="str">
        <f>IF('Circunscrição IV'!I33&gt;0,IF(AND('Circunscrição IV'!$M33&lt;='Circunscrição IV'!I33,'Circunscrição IV'!I33&lt;='Circunscrição IV'!$N33),'Circunscrição IV'!I33,"excluído*"),"")</f>
        <v>excluído*</v>
      </c>
      <c r="J90" s="61"/>
      <c r="K90" s="62">
        <f t="shared" si="5"/>
        <v>3044.33</v>
      </c>
      <c r="L90" s="63"/>
      <c r="M90" s="64">
        <f t="shared" si="6"/>
        <v>3044.33</v>
      </c>
      <c r="N90" s="63"/>
    </row>
    <row r="91" ht="24.0" customHeight="1">
      <c r="A91" s="26"/>
      <c r="B91" s="27"/>
      <c r="C91" s="27"/>
      <c r="D91" s="28">
        <v>1.0</v>
      </c>
      <c r="E91" s="29" t="s">
        <v>22</v>
      </c>
      <c r="F91" s="60">
        <f>IF('Circunscrição IV'!F34&gt;0,IF(AND('Circunscrição IV'!$M34&lt;='Circunscrição IV'!F34,'Circunscrição IV'!F34&lt;='Circunscrição IV'!$N34),'Circunscrição IV'!F34,"excluído*"),"")</f>
        <v>500</v>
      </c>
      <c r="G91" s="60" t="str">
        <f>IF('Circunscrição IV'!G34&gt;0,IF(AND('Circunscrição IV'!$M34&lt;='Circunscrição IV'!G34,'Circunscrição IV'!G34&lt;='Circunscrição IV'!$N34),'Circunscrição IV'!G34,"excluído*"),"")</f>
        <v>excluído*</v>
      </c>
      <c r="H91" s="60">
        <f>IF('Circunscrição IV'!H34&gt;0,IF(AND('Circunscrição IV'!$M34&lt;='Circunscrição IV'!H34,'Circunscrição IV'!H34&lt;='Circunscrição IV'!$N34),'Circunscrição IV'!H34,"excluído*"),"")</f>
        <v>470</v>
      </c>
      <c r="I91" s="60">
        <f>IF('Circunscrição IV'!I34&gt;0,IF(AND('Circunscrição IV'!$M34&lt;='Circunscrição IV'!I34,'Circunscrição IV'!I34&lt;='Circunscrição IV'!$N34),'Circunscrição IV'!I34,"excluído*"),"")</f>
        <v>379.14</v>
      </c>
      <c r="J91" s="61"/>
      <c r="K91" s="62">
        <f t="shared" si="5"/>
        <v>449.71</v>
      </c>
      <c r="L91" s="63"/>
      <c r="M91" s="64">
        <f t="shared" si="6"/>
        <v>449.71</v>
      </c>
      <c r="N91" s="63"/>
    </row>
    <row r="92" ht="24.0" customHeight="1">
      <c r="A92" s="26"/>
      <c r="B92" s="32">
        <v>67.0</v>
      </c>
      <c r="C92" s="19" t="s">
        <v>114</v>
      </c>
      <c r="D92" s="20">
        <v>1.0</v>
      </c>
      <c r="E92" s="21" t="s">
        <v>21</v>
      </c>
      <c r="F92" s="60">
        <f>IF('Circunscrição IV'!F35&gt;0,IF(AND('Circunscrição IV'!$M35&lt;='Circunscrição IV'!F35,'Circunscrição IV'!F35&lt;='Circunscrição IV'!$N35),'Circunscrição IV'!F35,"excluído*"),"")</f>
        <v>3500</v>
      </c>
      <c r="G92" s="60">
        <f>IF('Circunscrição IV'!G35&gt;0,IF(AND('Circunscrição IV'!$M35&lt;='Circunscrição IV'!G35,'Circunscrição IV'!G35&lt;='Circunscrição IV'!$N35),'Circunscrição IV'!G35,"excluído*"),"")</f>
        <v>2600</v>
      </c>
      <c r="H92" s="60">
        <f>IF('Circunscrição IV'!H35&gt;0,IF(AND('Circunscrição IV'!$M35&lt;='Circunscrição IV'!H35,'Circunscrição IV'!H35&lt;='Circunscrição IV'!$N35),'Circunscrição IV'!H35,"excluído*"),"")</f>
        <v>3033</v>
      </c>
      <c r="I92" s="60" t="str">
        <f>IF('Circunscrição IV'!I35&gt;0,IF(AND('Circunscrição IV'!$M35&lt;='Circunscrição IV'!I35,'Circunscrição IV'!I35&lt;='Circunscrição IV'!$N35),'Circunscrição IV'!I35,"excluído*"),"")</f>
        <v>excluído*</v>
      </c>
      <c r="J92" s="61"/>
      <c r="K92" s="62">
        <f t="shared" si="5"/>
        <v>3044.33</v>
      </c>
      <c r="L92" s="63"/>
      <c r="M92" s="64">
        <f t="shared" si="6"/>
        <v>3044.33</v>
      </c>
      <c r="N92" s="63"/>
    </row>
    <row r="93" ht="24.0" customHeight="1">
      <c r="A93" s="26"/>
      <c r="B93" s="27"/>
      <c r="C93" s="27"/>
      <c r="D93" s="28">
        <v>1.0</v>
      </c>
      <c r="E93" s="29" t="s">
        <v>22</v>
      </c>
      <c r="F93" s="60">
        <f>IF('Circunscrição IV'!F36&gt;0,IF(AND('Circunscrição IV'!$M36&lt;='Circunscrição IV'!F36,'Circunscrição IV'!F36&lt;='Circunscrição IV'!$N36),'Circunscrição IV'!F36,"excluído*"),"")</f>
        <v>500</v>
      </c>
      <c r="G93" s="60" t="str">
        <f>IF('Circunscrição IV'!G36&gt;0,IF(AND('Circunscrição IV'!$M36&lt;='Circunscrição IV'!G36,'Circunscrição IV'!G36&lt;='Circunscrição IV'!$N36),'Circunscrição IV'!G36,"excluído*"),"")</f>
        <v>excluído*</v>
      </c>
      <c r="H93" s="60">
        <f>IF('Circunscrição IV'!H36&gt;0,IF(AND('Circunscrição IV'!$M36&lt;='Circunscrição IV'!H36,'Circunscrição IV'!H36&lt;='Circunscrição IV'!$N36),'Circunscrição IV'!H36,"excluído*"),"")</f>
        <v>470</v>
      </c>
      <c r="I93" s="60">
        <f>IF('Circunscrição IV'!I36&gt;0,IF(AND('Circunscrição IV'!$M36&lt;='Circunscrição IV'!I36,'Circunscrição IV'!I36&lt;='Circunscrição IV'!$N36),'Circunscrição IV'!I36,"excluído*"),"")</f>
        <v>379.14</v>
      </c>
      <c r="J93" s="61"/>
      <c r="K93" s="62">
        <f t="shared" si="5"/>
        <v>449.71</v>
      </c>
      <c r="L93" s="63"/>
      <c r="M93" s="64">
        <f t="shared" si="6"/>
        <v>449.71</v>
      </c>
      <c r="N93" s="63"/>
    </row>
    <row r="94" ht="24.0" customHeight="1">
      <c r="A94" s="26"/>
      <c r="B94" s="32">
        <v>68.0</v>
      </c>
      <c r="C94" s="19" t="s">
        <v>115</v>
      </c>
      <c r="D94" s="20">
        <v>1.0</v>
      </c>
      <c r="E94" s="21" t="s">
        <v>21</v>
      </c>
      <c r="F94" s="60">
        <f>IF('Circunscrição IV'!F37&gt;0,IF(AND('Circunscrição IV'!$M37&lt;='Circunscrição IV'!F37,'Circunscrição IV'!F37&lt;='Circunscrição IV'!$N37),'Circunscrição IV'!F37,"excluído*"),"")</f>
        <v>3500</v>
      </c>
      <c r="G94" s="60">
        <f>IF('Circunscrição IV'!G37&gt;0,IF(AND('Circunscrição IV'!$M37&lt;='Circunscrição IV'!G37,'Circunscrição IV'!G37&lt;='Circunscrição IV'!$N37),'Circunscrição IV'!G37,"excluído*"),"")</f>
        <v>2600</v>
      </c>
      <c r="H94" s="60">
        <f>IF('Circunscrição IV'!H37&gt;0,IF(AND('Circunscrição IV'!$M37&lt;='Circunscrição IV'!H37,'Circunscrição IV'!H37&lt;='Circunscrição IV'!$N37),'Circunscrição IV'!H37,"excluído*"),"")</f>
        <v>3033</v>
      </c>
      <c r="I94" s="60" t="str">
        <f>IF('Circunscrição IV'!I37&gt;0,IF(AND('Circunscrição IV'!$M37&lt;='Circunscrição IV'!I37,'Circunscrição IV'!I37&lt;='Circunscrição IV'!$N37),'Circunscrição IV'!I37,"excluído*"),"")</f>
        <v>excluído*</v>
      </c>
      <c r="J94" s="61"/>
      <c r="K94" s="62">
        <f t="shared" si="5"/>
        <v>3044.33</v>
      </c>
      <c r="L94" s="63"/>
      <c r="M94" s="64">
        <f t="shared" si="6"/>
        <v>3044.33</v>
      </c>
      <c r="N94" s="63"/>
    </row>
    <row r="95" ht="24.0" customHeight="1">
      <c r="A95" s="26"/>
      <c r="B95" s="27"/>
      <c r="C95" s="27"/>
      <c r="D95" s="28">
        <v>1.0</v>
      </c>
      <c r="E95" s="29" t="s">
        <v>22</v>
      </c>
      <c r="F95" s="60">
        <f>IF('Circunscrição IV'!F38&gt;0,IF(AND('Circunscrição IV'!$M38&lt;='Circunscrição IV'!F38,'Circunscrição IV'!F38&lt;='Circunscrição IV'!$N38),'Circunscrição IV'!F38,"excluído*"),"")</f>
        <v>500</v>
      </c>
      <c r="G95" s="60" t="str">
        <f>IF('Circunscrição IV'!G38&gt;0,IF(AND('Circunscrição IV'!$M38&lt;='Circunscrição IV'!G38,'Circunscrição IV'!G38&lt;='Circunscrição IV'!$N38),'Circunscrição IV'!G38,"excluído*"),"")</f>
        <v>excluído*</v>
      </c>
      <c r="H95" s="60">
        <f>IF('Circunscrição IV'!H38&gt;0,IF(AND('Circunscrição IV'!$M38&lt;='Circunscrição IV'!H38,'Circunscrição IV'!H38&lt;='Circunscrição IV'!$N38),'Circunscrição IV'!H38,"excluído*"),"")</f>
        <v>470</v>
      </c>
      <c r="I95" s="60">
        <f>IF('Circunscrição IV'!I38&gt;0,IF(AND('Circunscrição IV'!$M38&lt;='Circunscrição IV'!I38,'Circunscrição IV'!I38&lt;='Circunscrição IV'!$N38),'Circunscrição IV'!I38,"excluído*"),"")</f>
        <v>379.14</v>
      </c>
      <c r="J95" s="61"/>
      <c r="K95" s="62">
        <f t="shared" si="5"/>
        <v>449.71</v>
      </c>
      <c r="L95" s="63"/>
      <c r="M95" s="64">
        <f t="shared" si="6"/>
        <v>449.71</v>
      </c>
      <c r="N95" s="63"/>
    </row>
    <row r="96" ht="24.0" customHeight="1">
      <c r="A96" s="26"/>
      <c r="B96" s="32">
        <v>69.0</v>
      </c>
      <c r="C96" s="19" t="s">
        <v>116</v>
      </c>
      <c r="D96" s="20">
        <v>1.0</v>
      </c>
      <c r="E96" s="21" t="s">
        <v>21</v>
      </c>
      <c r="F96" s="60">
        <f>IF('Circunscrição IV'!F39&gt;0,IF(AND('Circunscrição IV'!$M39&lt;='Circunscrição IV'!F39,'Circunscrição IV'!F39&lt;='Circunscrição IV'!$N39),'Circunscrição IV'!F39,"excluído*"),"")</f>
        <v>3500</v>
      </c>
      <c r="G96" s="60">
        <f>IF('Circunscrição IV'!G39&gt;0,IF(AND('Circunscrição IV'!$M39&lt;='Circunscrição IV'!G39,'Circunscrição IV'!G39&lt;='Circunscrição IV'!$N39),'Circunscrição IV'!G39,"excluído*"),"")</f>
        <v>2600</v>
      </c>
      <c r="H96" s="60">
        <f>IF('Circunscrição IV'!H39&gt;0,IF(AND('Circunscrição IV'!$M39&lt;='Circunscrição IV'!H39,'Circunscrição IV'!H39&lt;='Circunscrição IV'!$N39),'Circunscrição IV'!H39,"excluído*"),"")</f>
        <v>3033</v>
      </c>
      <c r="I96" s="60" t="str">
        <f>IF('Circunscrição IV'!I39&gt;0,IF(AND('Circunscrição IV'!$M39&lt;='Circunscrição IV'!I39,'Circunscrição IV'!I39&lt;='Circunscrição IV'!$N39),'Circunscrição IV'!I39,"excluído*"),"")</f>
        <v>excluído*</v>
      </c>
      <c r="J96" s="61"/>
      <c r="K96" s="62">
        <f t="shared" si="5"/>
        <v>3044.33</v>
      </c>
      <c r="L96" s="63"/>
      <c r="M96" s="64">
        <f t="shared" si="6"/>
        <v>3044.33</v>
      </c>
      <c r="N96" s="63"/>
    </row>
    <row r="97" ht="24.0" customHeight="1">
      <c r="A97" s="26"/>
      <c r="B97" s="27"/>
      <c r="C97" s="27"/>
      <c r="D97" s="28">
        <v>1.0</v>
      </c>
      <c r="E97" s="29" t="s">
        <v>22</v>
      </c>
      <c r="F97" s="60">
        <f>IF('Circunscrição IV'!F40&gt;0,IF(AND('Circunscrição IV'!$M40&lt;='Circunscrição IV'!F40,'Circunscrição IV'!F40&lt;='Circunscrição IV'!$N40),'Circunscrição IV'!F40,"excluído*"),"")</f>
        <v>500</v>
      </c>
      <c r="G97" s="60" t="str">
        <f>IF('Circunscrição IV'!G40&gt;0,IF(AND('Circunscrição IV'!$M40&lt;='Circunscrição IV'!G40,'Circunscrição IV'!G40&lt;='Circunscrição IV'!$N40),'Circunscrição IV'!G40,"excluído*"),"")</f>
        <v>excluído*</v>
      </c>
      <c r="H97" s="60">
        <f>IF('Circunscrição IV'!H40&gt;0,IF(AND('Circunscrição IV'!$M40&lt;='Circunscrição IV'!H40,'Circunscrição IV'!H40&lt;='Circunscrição IV'!$N40),'Circunscrição IV'!H40,"excluído*"),"")</f>
        <v>470</v>
      </c>
      <c r="I97" s="60">
        <f>IF('Circunscrição IV'!I40&gt;0,IF(AND('Circunscrição IV'!$M40&lt;='Circunscrição IV'!I40,'Circunscrição IV'!I40&lt;='Circunscrição IV'!$N40),'Circunscrição IV'!I40,"excluído*"),"")</f>
        <v>379.14</v>
      </c>
      <c r="J97" s="61"/>
      <c r="K97" s="62">
        <f t="shared" si="5"/>
        <v>449.71</v>
      </c>
      <c r="L97" s="63"/>
      <c r="M97" s="64">
        <f t="shared" si="6"/>
        <v>449.71</v>
      </c>
      <c r="N97" s="63"/>
    </row>
    <row r="98" ht="24.0" customHeight="1">
      <c r="A98" s="26"/>
      <c r="B98" s="32">
        <v>70.0</v>
      </c>
      <c r="C98" s="19" t="s">
        <v>117</v>
      </c>
      <c r="D98" s="20">
        <v>1.0</v>
      </c>
      <c r="E98" s="21" t="s">
        <v>21</v>
      </c>
      <c r="F98" s="60">
        <f>IF('Circunscrição IV'!F41&gt;0,IF(AND('Circunscrição IV'!$M41&lt;='Circunscrição IV'!F41,'Circunscrição IV'!F41&lt;='Circunscrição IV'!$N41),'Circunscrição IV'!F41,"excluído*"),"")</f>
        <v>3500</v>
      </c>
      <c r="G98" s="60">
        <f>IF('Circunscrição IV'!G41&gt;0,IF(AND('Circunscrição IV'!$M41&lt;='Circunscrição IV'!G41,'Circunscrição IV'!G41&lt;='Circunscrição IV'!$N41),'Circunscrição IV'!G41,"excluído*"),"")</f>
        <v>2600</v>
      </c>
      <c r="H98" s="60">
        <f>IF('Circunscrição IV'!H41&gt;0,IF(AND('Circunscrição IV'!$M41&lt;='Circunscrição IV'!H41,'Circunscrição IV'!H41&lt;='Circunscrição IV'!$N41),'Circunscrição IV'!H41,"excluído*"),"")</f>
        <v>3033</v>
      </c>
      <c r="I98" s="60" t="str">
        <f>IF('Circunscrição IV'!I41&gt;0,IF(AND('Circunscrição IV'!$M41&lt;='Circunscrição IV'!I41,'Circunscrição IV'!I41&lt;='Circunscrição IV'!$N41),'Circunscrição IV'!I41,"excluído*"),"")</f>
        <v>excluído*</v>
      </c>
      <c r="J98" s="61"/>
      <c r="K98" s="62">
        <f t="shared" si="5"/>
        <v>3044.33</v>
      </c>
      <c r="L98" s="63"/>
      <c r="M98" s="64">
        <f t="shared" si="6"/>
        <v>3044.33</v>
      </c>
      <c r="N98" s="63"/>
    </row>
    <row r="99" ht="24.0" customHeight="1">
      <c r="A99" s="26"/>
      <c r="B99" s="27"/>
      <c r="C99" s="27"/>
      <c r="D99" s="28">
        <v>1.0</v>
      </c>
      <c r="E99" s="29" t="s">
        <v>22</v>
      </c>
      <c r="F99" s="60">
        <f>IF('Circunscrição IV'!F42&gt;0,IF(AND('Circunscrição IV'!$M42&lt;='Circunscrição IV'!F42,'Circunscrição IV'!F42&lt;='Circunscrição IV'!$N42),'Circunscrição IV'!F42,"excluído*"),"")</f>
        <v>500</v>
      </c>
      <c r="G99" s="60" t="str">
        <f>IF('Circunscrição IV'!G42&gt;0,IF(AND('Circunscrição IV'!$M42&lt;='Circunscrição IV'!G42,'Circunscrição IV'!G42&lt;='Circunscrição IV'!$N42),'Circunscrição IV'!G42,"excluído*"),"")</f>
        <v>excluído*</v>
      </c>
      <c r="H99" s="60">
        <f>IF('Circunscrição IV'!H42&gt;0,IF(AND('Circunscrição IV'!$M42&lt;='Circunscrição IV'!H42,'Circunscrição IV'!H42&lt;='Circunscrição IV'!$N42),'Circunscrição IV'!H42,"excluído*"),"")</f>
        <v>470</v>
      </c>
      <c r="I99" s="60">
        <f>IF('Circunscrição IV'!I42&gt;0,IF(AND('Circunscrição IV'!$M42&lt;='Circunscrição IV'!I42,'Circunscrição IV'!I42&lt;='Circunscrição IV'!$N42),'Circunscrição IV'!I42,"excluído*"),"")</f>
        <v>379.14</v>
      </c>
      <c r="J99" s="61"/>
      <c r="K99" s="62">
        <f t="shared" si="5"/>
        <v>449.71</v>
      </c>
      <c r="L99" s="63"/>
      <c r="M99" s="64">
        <f t="shared" si="6"/>
        <v>449.71</v>
      </c>
      <c r="N99" s="63"/>
    </row>
    <row r="100" ht="24.0" customHeight="1">
      <c r="A100" s="26"/>
      <c r="B100" s="32">
        <v>71.0</v>
      </c>
      <c r="C100" s="19" t="s">
        <v>118</v>
      </c>
      <c r="D100" s="20">
        <v>1.0</v>
      </c>
      <c r="E100" s="21" t="s">
        <v>21</v>
      </c>
      <c r="F100" s="60">
        <f>IF('Circunscrição IV'!F43&gt;0,IF(AND('Circunscrição IV'!$M43&lt;='Circunscrição IV'!F43,'Circunscrição IV'!F43&lt;='Circunscrição IV'!$N43),'Circunscrição IV'!F43,"excluído*"),"")</f>
        <v>3500</v>
      </c>
      <c r="G100" s="60">
        <f>IF('Circunscrição IV'!G43&gt;0,IF(AND('Circunscrição IV'!$M43&lt;='Circunscrição IV'!G43,'Circunscrição IV'!G43&lt;='Circunscrição IV'!$N43),'Circunscrição IV'!G43,"excluído*"),"")</f>
        <v>2600</v>
      </c>
      <c r="H100" s="60">
        <f>IF('Circunscrição IV'!H43&gt;0,IF(AND('Circunscrição IV'!$M43&lt;='Circunscrição IV'!H43,'Circunscrição IV'!H43&lt;='Circunscrição IV'!$N43),'Circunscrição IV'!H43,"excluído*"),"")</f>
        <v>3033</v>
      </c>
      <c r="I100" s="60" t="str">
        <f>IF('Circunscrição IV'!I43&gt;0,IF(AND('Circunscrição IV'!$M43&lt;='Circunscrição IV'!I43,'Circunscrição IV'!I43&lt;='Circunscrição IV'!$N43),'Circunscrição IV'!I43,"excluído*"),"")</f>
        <v>excluído*</v>
      </c>
      <c r="J100" s="61"/>
      <c r="K100" s="62">
        <f t="shared" si="5"/>
        <v>3044.33</v>
      </c>
      <c r="L100" s="63"/>
      <c r="M100" s="64">
        <f t="shared" si="6"/>
        <v>3044.33</v>
      </c>
      <c r="N100" s="63"/>
    </row>
    <row r="101" ht="24.0" customHeight="1">
      <c r="A101" s="26"/>
      <c r="B101" s="27"/>
      <c r="C101" s="27"/>
      <c r="D101" s="28">
        <v>1.0</v>
      </c>
      <c r="E101" s="29" t="s">
        <v>22</v>
      </c>
      <c r="F101" s="60">
        <f>IF('Circunscrição IV'!F44&gt;0,IF(AND('Circunscrição IV'!$M44&lt;='Circunscrição IV'!F44,'Circunscrição IV'!F44&lt;='Circunscrição IV'!$N44),'Circunscrição IV'!F44,"excluído*"),"")</f>
        <v>500</v>
      </c>
      <c r="G101" s="60" t="str">
        <f>IF('Circunscrição IV'!G44&gt;0,IF(AND('Circunscrição IV'!$M44&lt;='Circunscrição IV'!G44,'Circunscrição IV'!G44&lt;='Circunscrição IV'!$N44),'Circunscrição IV'!G44,"excluído*"),"")</f>
        <v>excluído*</v>
      </c>
      <c r="H101" s="60">
        <f>IF('Circunscrição IV'!H44&gt;0,IF(AND('Circunscrição IV'!$M44&lt;='Circunscrição IV'!H44,'Circunscrição IV'!H44&lt;='Circunscrição IV'!$N44),'Circunscrição IV'!H44,"excluído*"),"")</f>
        <v>470</v>
      </c>
      <c r="I101" s="60">
        <f>IF('Circunscrição IV'!I44&gt;0,IF(AND('Circunscrição IV'!$M44&lt;='Circunscrição IV'!I44,'Circunscrição IV'!I44&lt;='Circunscrição IV'!$N44),'Circunscrição IV'!I44,"excluído*"),"")</f>
        <v>379.14</v>
      </c>
      <c r="J101" s="61"/>
      <c r="K101" s="62">
        <f t="shared" si="5"/>
        <v>449.71</v>
      </c>
      <c r="L101" s="63"/>
      <c r="M101" s="64">
        <f t="shared" si="6"/>
        <v>449.71</v>
      </c>
      <c r="N101" s="63"/>
    </row>
    <row r="102" ht="24.0" customHeight="1">
      <c r="A102" s="26"/>
      <c r="B102" s="32">
        <v>72.0</v>
      </c>
      <c r="C102" s="19" t="s">
        <v>119</v>
      </c>
      <c r="D102" s="20">
        <v>1.0</v>
      </c>
      <c r="E102" s="21" t="s">
        <v>21</v>
      </c>
      <c r="F102" s="60">
        <f>IF('Circunscrição IV'!F45&gt;0,IF(AND('Circunscrição IV'!$M45&lt;='Circunscrição IV'!F45,'Circunscrição IV'!F45&lt;='Circunscrição IV'!$N45),'Circunscrição IV'!F45,"excluído*"),"")</f>
        <v>3500</v>
      </c>
      <c r="G102" s="60">
        <f>IF('Circunscrição IV'!G45&gt;0,IF(AND('Circunscrição IV'!$M45&lt;='Circunscrição IV'!G45,'Circunscrição IV'!G45&lt;='Circunscrição IV'!$N45),'Circunscrição IV'!G45,"excluído*"),"")</f>
        <v>2600</v>
      </c>
      <c r="H102" s="60">
        <f>IF('Circunscrição IV'!H45&gt;0,IF(AND('Circunscrição IV'!$M45&lt;='Circunscrição IV'!H45,'Circunscrição IV'!H45&lt;='Circunscrição IV'!$N45),'Circunscrição IV'!H45,"excluído*"),"")</f>
        <v>3033</v>
      </c>
      <c r="I102" s="60" t="str">
        <f>IF('Circunscrição IV'!I45&gt;0,IF(AND('Circunscrição IV'!$M45&lt;='Circunscrição IV'!I45,'Circunscrição IV'!I45&lt;='Circunscrição IV'!$N45),'Circunscrição IV'!I45,"excluído*"),"")</f>
        <v>excluído*</v>
      </c>
      <c r="J102" s="61"/>
      <c r="K102" s="62">
        <f t="shared" si="5"/>
        <v>3044.33</v>
      </c>
      <c r="L102" s="63"/>
      <c r="M102" s="64">
        <f t="shared" si="6"/>
        <v>3044.33</v>
      </c>
      <c r="N102" s="63"/>
    </row>
    <row r="103" ht="24.0" customHeight="1">
      <c r="A103" s="26"/>
      <c r="B103" s="27"/>
      <c r="C103" s="27"/>
      <c r="D103" s="28">
        <v>1.0</v>
      </c>
      <c r="E103" s="29" t="s">
        <v>22</v>
      </c>
      <c r="F103" s="60">
        <f>IF('Circunscrição IV'!F46&gt;0,IF(AND('Circunscrição IV'!$M46&lt;='Circunscrição IV'!F46,'Circunscrição IV'!F46&lt;='Circunscrição IV'!$N46),'Circunscrição IV'!F46,"excluído*"),"")</f>
        <v>500</v>
      </c>
      <c r="G103" s="60" t="str">
        <f>IF('Circunscrição IV'!G46&gt;0,IF(AND('Circunscrição IV'!$M46&lt;='Circunscrição IV'!G46,'Circunscrição IV'!G46&lt;='Circunscrição IV'!$N46),'Circunscrição IV'!G46,"excluído*"),"")</f>
        <v>excluído*</v>
      </c>
      <c r="H103" s="60">
        <f>IF('Circunscrição IV'!H46&gt;0,IF(AND('Circunscrição IV'!$M46&lt;='Circunscrição IV'!H46,'Circunscrição IV'!H46&lt;='Circunscrição IV'!$N46),'Circunscrição IV'!H46,"excluído*"),"")</f>
        <v>470</v>
      </c>
      <c r="I103" s="60">
        <f>IF('Circunscrição IV'!I46&gt;0,IF(AND('Circunscrição IV'!$M46&lt;='Circunscrição IV'!I46,'Circunscrição IV'!I46&lt;='Circunscrição IV'!$N46),'Circunscrição IV'!I46,"excluído*"),"")</f>
        <v>379.14</v>
      </c>
      <c r="J103" s="61"/>
      <c r="K103" s="62">
        <f t="shared" si="5"/>
        <v>449.71</v>
      </c>
      <c r="L103" s="63"/>
      <c r="M103" s="64">
        <f t="shared" si="6"/>
        <v>449.71</v>
      </c>
      <c r="N103" s="63"/>
    </row>
    <row r="104" ht="24.0" customHeight="1">
      <c r="A104" s="26"/>
      <c r="B104" s="32">
        <v>73.0</v>
      </c>
      <c r="C104" s="19" t="s">
        <v>120</v>
      </c>
      <c r="D104" s="20">
        <v>1.0</v>
      </c>
      <c r="E104" s="21" t="s">
        <v>21</v>
      </c>
      <c r="F104" s="60">
        <f>IF('Circunscrição IV'!F47&gt;0,IF(AND('Circunscrição IV'!$M47&lt;='Circunscrição IV'!F47,'Circunscrição IV'!F47&lt;='Circunscrição IV'!$N47),'Circunscrição IV'!F47,"excluído*"),"")</f>
        <v>3500</v>
      </c>
      <c r="G104" s="60">
        <f>IF('Circunscrição IV'!G47&gt;0,IF(AND('Circunscrição IV'!$M47&lt;='Circunscrição IV'!G47,'Circunscrição IV'!G47&lt;='Circunscrição IV'!$N47),'Circunscrição IV'!G47,"excluído*"),"")</f>
        <v>2600</v>
      </c>
      <c r="H104" s="60">
        <f>IF('Circunscrição IV'!H47&gt;0,IF(AND('Circunscrição IV'!$M47&lt;='Circunscrição IV'!H47,'Circunscrição IV'!H47&lt;='Circunscrição IV'!$N47),'Circunscrição IV'!H47,"excluído*"),"")</f>
        <v>3033</v>
      </c>
      <c r="I104" s="60" t="str">
        <f>IF('Circunscrição IV'!I47&gt;0,IF(AND('Circunscrição IV'!$M47&lt;='Circunscrição IV'!I47,'Circunscrição IV'!I47&lt;='Circunscrição IV'!$N47),'Circunscrição IV'!I47,"excluído*"),"")</f>
        <v>excluído*</v>
      </c>
      <c r="J104" s="61"/>
      <c r="K104" s="62">
        <f t="shared" si="5"/>
        <v>3044.33</v>
      </c>
      <c r="L104" s="63"/>
      <c r="M104" s="64">
        <f t="shared" si="6"/>
        <v>3044.33</v>
      </c>
      <c r="N104" s="63"/>
    </row>
    <row r="105" ht="24.0" customHeight="1">
      <c r="A105" s="26"/>
      <c r="B105" s="27"/>
      <c r="C105" s="27"/>
      <c r="D105" s="28">
        <v>1.0</v>
      </c>
      <c r="E105" s="29" t="s">
        <v>22</v>
      </c>
      <c r="F105" s="60">
        <f>IF('Circunscrição IV'!F48&gt;0,IF(AND('Circunscrição IV'!$M48&lt;='Circunscrição IV'!F48,'Circunscrição IV'!F48&lt;='Circunscrição IV'!$N48),'Circunscrição IV'!F48,"excluído*"),"")</f>
        <v>500</v>
      </c>
      <c r="G105" s="60" t="str">
        <f>IF('Circunscrição IV'!G48&gt;0,IF(AND('Circunscrição IV'!$M48&lt;='Circunscrição IV'!G48,'Circunscrição IV'!G48&lt;='Circunscrição IV'!$N48),'Circunscrição IV'!G48,"excluído*"),"")</f>
        <v>excluído*</v>
      </c>
      <c r="H105" s="60">
        <f>IF('Circunscrição IV'!H48&gt;0,IF(AND('Circunscrição IV'!$M48&lt;='Circunscrição IV'!H48,'Circunscrição IV'!H48&lt;='Circunscrição IV'!$N48),'Circunscrição IV'!H48,"excluído*"),"")</f>
        <v>470</v>
      </c>
      <c r="I105" s="60">
        <f>IF('Circunscrição IV'!I48&gt;0,IF(AND('Circunscrição IV'!$M48&lt;='Circunscrição IV'!I48,'Circunscrição IV'!I48&lt;='Circunscrição IV'!$N48),'Circunscrição IV'!I48,"excluído*"),"")</f>
        <v>379.14</v>
      </c>
      <c r="J105" s="61"/>
      <c r="K105" s="62">
        <f t="shared" si="5"/>
        <v>449.71</v>
      </c>
      <c r="L105" s="63"/>
      <c r="M105" s="64">
        <f t="shared" si="6"/>
        <v>449.71</v>
      </c>
      <c r="N105" s="63"/>
    </row>
    <row r="106" ht="24.0" customHeight="1">
      <c r="A106" s="26"/>
      <c r="B106" s="32">
        <v>74.0</v>
      </c>
      <c r="C106" s="19" t="s">
        <v>121</v>
      </c>
      <c r="D106" s="20">
        <v>1.0</v>
      </c>
      <c r="E106" s="21" t="s">
        <v>21</v>
      </c>
      <c r="F106" s="60">
        <f>IF('Circunscrição IV'!F49&gt;0,IF(AND('Circunscrição IV'!$M49&lt;='Circunscrição IV'!F49,'Circunscrição IV'!F49&lt;='Circunscrição IV'!$N49),'Circunscrição IV'!F49,"excluído*"),"")</f>
        <v>3500</v>
      </c>
      <c r="G106" s="60">
        <f>IF('Circunscrição IV'!G49&gt;0,IF(AND('Circunscrição IV'!$M49&lt;='Circunscrição IV'!G49,'Circunscrição IV'!G49&lt;='Circunscrição IV'!$N49),'Circunscrição IV'!G49,"excluído*"),"")</f>
        <v>2600</v>
      </c>
      <c r="H106" s="60">
        <f>IF('Circunscrição IV'!H49&gt;0,IF(AND('Circunscrição IV'!$M49&lt;='Circunscrição IV'!H49,'Circunscrição IV'!H49&lt;='Circunscrição IV'!$N49),'Circunscrição IV'!H49,"excluído*"),"")</f>
        <v>3033</v>
      </c>
      <c r="I106" s="60" t="str">
        <f>IF('Circunscrição IV'!I49&gt;0,IF(AND('Circunscrição IV'!$M49&lt;='Circunscrição IV'!I49,'Circunscrição IV'!I49&lt;='Circunscrição IV'!$N49),'Circunscrição IV'!I49,"excluído*"),"")</f>
        <v>excluído*</v>
      </c>
      <c r="J106" s="61"/>
      <c r="K106" s="62">
        <f t="shared" si="5"/>
        <v>3044.33</v>
      </c>
      <c r="L106" s="63"/>
      <c r="M106" s="64">
        <f t="shared" si="6"/>
        <v>3044.33</v>
      </c>
      <c r="N106" s="63"/>
    </row>
    <row r="107" ht="24.0" customHeight="1">
      <c r="A107" s="26"/>
      <c r="B107" s="27"/>
      <c r="C107" s="27"/>
      <c r="D107" s="28">
        <v>1.0</v>
      </c>
      <c r="E107" s="29" t="s">
        <v>22</v>
      </c>
      <c r="F107" s="60">
        <f>IF('Circunscrição IV'!F50&gt;0,IF(AND('Circunscrição IV'!$M50&lt;='Circunscrição IV'!F50,'Circunscrição IV'!F50&lt;='Circunscrição IV'!$N50),'Circunscrição IV'!F50,"excluído*"),"")</f>
        <v>500</v>
      </c>
      <c r="G107" s="60" t="str">
        <f>IF('Circunscrição IV'!G50&gt;0,IF(AND('Circunscrição IV'!$M50&lt;='Circunscrição IV'!G50,'Circunscrição IV'!G50&lt;='Circunscrição IV'!$N50),'Circunscrição IV'!G50,"excluído*"),"")</f>
        <v>excluído*</v>
      </c>
      <c r="H107" s="60">
        <f>IF('Circunscrição IV'!H50&gt;0,IF(AND('Circunscrição IV'!$M50&lt;='Circunscrição IV'!H50,'Circunscrição IV'!H50&lt;='Circunscrição IV'!$N50),'Circunscrição IV'!H50,"excluído*"),"")</f>
        <v>470</v>
      </c>
      <c r="I107" s="60">
        <f>IF('Circunscrição IV'!I50&gt;0,IF(AND('Circunscrição IV'!$M50&lt;='Circunscrição IV'!I50,'Circunscrição IV'!I50&lt;='Circunscrição IV'!$N50),'Circunscrição IV'!I50,"excluído*"),"")</f>
        <v>379.14</v>
      </c>
      <c r="J107" s="61"/>
      <c r="K107" s="62">
        <f t="shared" si="5"/>
        <v>449.71</v>
      </c>
      <c r="L107" s="63"/>
      <c r="M107" s="64">
        <f t="shared" si="6"/>
        <v>449.71</v>
      </c>
      <c r="N107" s="63"/>
    </row>
    <row r="108" ht="24.0" customHeight="1">
      <c r="A108" s="26"/>
      <c r="B108" s="32">
        <v>75.0</v>
      </c>
      <c r="C108" s="19" t="s">
        <v>122</v>
      </c>
      <c r="D108" s="20">
        <v>1.0</v>
      </c>
      <c r="E108" s="21" t="s">
        <v>21</v>
      </c>
      <c r="F108" s="60">
        <f>IF('Circunscrição IV'!F51&gt;0,IF(AND('Circunscrição IV'!$M51&lt;='Circunscrição IV'!F51,'Circunscrição IV'!F51&lt;='Circunscrição IV'!$N51),'Circunscrição IV'!F51,"excluído*"),"")</f>
        <v>3500</v>
      </c>
      <c r="G108" s="60">
        <f>IF('Circunscrição IV'!G51&gt;0,IF(AND('Circunscrição IV'!$M51&lt;='Circunscrição IV'!G51,'Circunscrição IV'!G51&lt;='Circunscrição IV'!$N51),'Circunscrição IV'!G51,"excluído*"),"")</f>
        <v>2600</v>
      </c>
      <c r="H108" s="60">
        <f>IF('Circunscrição IV'!H51&gt;0,IF(AND('Circunscrição IV'!$M51&lt;='Circunscrição IV'!H51,'Circunscrição IV'!H51&lt;='Circunscrição IV'!$N51),'Circunscrição IV'!H51,"excluído*"),"")</f>
        <v>3033</v>
      </c>
      <c r="I108" s="60" t="str">
        <f>IF('Circunscrição IV'!I51&gt;0,IF(AND('Circunscrição IV'!$M51&lt;='Circunscrição IV'!I51,'Circunscrição IV'!I51&lt;='Circunscrição IV'!$N51),'Circunscrição IV'!I51,"excluído*"),"")</f>
        <v>excluído*</v>
      </c>
      <c r="J108" s="61"/>
      <c r="K108" s="62">
        <f t="shared" si="5"/>
        <v>3044.33</v>
      </c>
      <c r="L108" s="63"/>
      <c r="M108" s="64">
        <f t="shared" si="6"/>
        <v>3044.33</v>
      </c>
      <c r="N108" s="63"/>
    </row>
    <row r="109" ht="24.0" customHeight="1">
      <c r="A109" s="26"/>
      <c r="B109" s="27"/>
      <c r="C109" s="27"/>
      <c r="D109" s="28">
        <v>1.0</v>
      </c>
      <c r="E109" s="29" t="s">
        <v>22</v>
      </c>
      <c r="F109" s="60">
        <f>IF('Circunscrição IV'!F52&gt;0,IF(AND('Circunscrição IV'!$M52&lt;='Circunscrição IV'!F52,'Circunscrição IV'!F52&lt;='Circunscrição IV'!$N52),'Circunscrição IV'!F52,"excluído*"),"")</f>
        <v>500</v>
      </c>
      <c r="G109" s="60" t="str">
        <f>IF('Circunscrição IV'!G52&gt;0,IF(AND('Circunscrição IV'!$M52&lt;='Circunscrição IV'!G52,'Circunscrição IV'!G52&lt;='Circunscrição IV'!$N52),'Circunscrição IV'!G52,"excluído*"),"")</f>
        <v>excluído*</v>
      </c>
      <c r="H109" s="60">
        <f>IF('Circunscrição IV'!H52&gt;0,IF(AND('Circunscrição IV'!$M52&lt;='Circunscrição IV'!H52,'Circunscrição IV'!H52&lt;='Circunscrição IV'!$N52),'Circunscrição IV'!H52,"excluído*"),"")</f>
        <v>470</v>
      </c>
      <c r="I109" s="60">
        <f>IF('Circunscrição IV'!I52&gt;0,IF(AND('Circunscrição IV'!$M52&lt;='Circunscrição IV'!I52,'Circunscrição IV'!I52&lt;='Circunscrição IV'!$N52),'Circunscrição IV'!I52,"excluído*"),"")</f>
        <v>379.14</v>
      </c>
      <c r="J109" s="61"/>
      <c r="K109" s="62">
        <f t="shared" si="5"/>
        <v>449.71</v>
      </c>
      <c r="L109" s="63"/>
      <c r="M109" s="64">
        <f t="shared" si="6"/>
        <v>449.71</v>
      </c>
      <c r="N109" s="63"/>
    </row>
    <row r="110" ht="24.0" customHeight="1">
      <c r="A110" s="26"/>
      <c r="B110" s="32">
        <v>76.0</v>
      </c>
      <c r="C110" s="19" t="s">
        <v>123</v>
      </c>
      <c r="D110" s="20">
        <v>1.0</v>
      </c>
      <c r="E110" s="21" t="s">
        <v>21</v>
      </c>
      <c r="F110" s="60">
        <f>IF('Circunscrição IV'!F53&gt;0,IF(AND('Circunscrição IV'!$M53&lt;='Circunscrição IV'!F53,'Circunscrição IV'!F53&lt;='Circunscrição IV'!$N53),'Circunscrição IV'!F53,"excluído*"),"")</f>
        <v>3500</v>
      </c>
      <c r="G110" s="60">
        <f>IF('Circunscrição IV'!G53&gt;0,IF(AND('Circunscrição IV'!$M53&lt;='Circunscrição IV'!G53,'Circunscrição IV'!G53&lt;='Circunscrição IV'!$N53),'Circunscrição IV'!G53,"excluído*"),"")</f>
        <v>2600</v>
      </c>
      <c r="H110" s="60">
        <f>IF('Circunscrição IV'!H53&gt;0,IF(AND('Circunscrição IV'!$M53&lt;='Circunscrição IV'!H53,'Circunscrição IV'!H53&lt;='Circunscrição IV'!$N53),'Circunscrição IV'!H53,"excluído*"),"")</f>
        <v>3033</v>
      </c>
      <c r="I110" s="60" t="str">
        <f>IF('Circunscrição IV'!I53&gt;0,IF(AND('Circunscrição IV'!$M53&lt;='Circunscrição IV'!I53,'Circunscrição IV'!I53&lt;='Circunscrição IV'!$N53),'Circunscrição IV'!I53,"excluído*"),"")</f>
        <v>excluído*</v>
      </c>
      <c r="J110" s="61"/>
      <c r="K110" s="62">
        <f t="shared" si="5"/>
        <v>3044.33</v>
      </c>
      <c r="L110" s="63"/>
      <c r="M110" s="64">
        <f t="shared" si="6"/>
        <v>3044.33</v>
      </c>
      <c r="N110" s="63"/>
    </row>
    <row r="111" ht="24.0" customHeight="1">
      <c r="A111" s="26"/>
      <c r="B111" s="27"/>
      <c r="C111" s="27"/>
      <c r="D111" s="28">
        <v>1.0</v>
      </c>
      <c r="E111" s="29" t="s">
        <v>22</v>
      </c>
      <c r="F111" s="60">
        <f>IF('Circunscrição IV'!F54&gt;0,IF(AND('Circunscrição IV'!$M54&lt;='Circunscrição IV'!F54,'Circunscrição IV'!F54&lt;='Circunscrição IV'!$N54),'Circunscrição IV'!F54,"excluído*"),"")</f>
        <v>500</v>
      </c>
      <c r="G111" s="60" t="str">
        <f>IF('Circunscrição IV'!G54&gt;0,IF(AND('Circunscrição IV'!$M54&lt;='Circunscrição IV'!G54,'Circunscrição IV'!G54&lt;='Circunscrição IV'!$N54),'Circunscrição IV'!G54,"excluído*"),"")</f>
        <v>excluído*</v>
      </c>
      <c r="H111" s="60">
        <f>IF('Circunscrição IV'!H54&gt;0,IF(AND('Circunscrição IV'!$M54&lt;='Circunscrição IV'!H54,'Circunscrição IV'!H54&lt;='Circunscrição IV'!$N54),'Circunscrição IV'!H54,"excluído*"),"")</f>
        <v>470</v>
      </c>
      <c r="I111" s="60">
        <f>IF('Circunscrição IV'!I54&gt;0,IF(AND('Circunscrição IV'!$M54&lt;='Circunscrição IV'!I54,'Circunscrição IV'!I54&lt;='Circunscrição IV'!$N54),'Circunscrição IV'!I54,"excluído*"),"")</f>
        <v>379.14</v>
      </c>
      <c r="J111" s="61"/>
      <c r="K111" s="62">
        <f t="shared" si="5"/>
        <v>449.71</v>
      </c>
      <c r="L111" s="63"/>
      <c r="M111" s="64">
        <f t="shared" si="6"/>
        <v>449.71</v>
      </c>
      <c r="N111" s="63"/>
    </row>
    <row r="112" ht="12.75" customHeight="1">
      <c r="D112" s="36"/>
      <c r="E112" s="36"/>
    </row>
    <row r="113" ht="24.75" customHeight="1">
      <c r="A113" s="65" t="s">
        <v>124</v>
      </c>
      <c r="B113" s="66"/>
      <c r="C113" s="66"/>
      <c r="D113" s="67"/>
      <c r="E113" s="67"/>
      <c r="F113" s="66"/>
      <c r="G113" s="66"/>
      <c r="H113" s="66"/>
      <c r="I113" s="66"/>
      <c r="J113" s="66"/>
      <c r="K113" s="66"/>
      <c r="L113" s="66"/>
      <c r="M113" s="66"/>
      <c r="N113" s="68">
        <f>SUM(M110,M108,M106,M104,M102,M100,M98,M96,M94,M86,M92,M90,M88,M84,M82,M80,M78,M76,M74,M72,M70,M68,M66,M64,M62)</f>
        <v>76108.25</v>
      </c>
    </row>
    <row r="114" ht="28.5" customHeight="1">
      <c r="A114" s="65" t="s">
        <v>125</v>
      </c>
      <c r="B114" s="66"/>
      <c r="C114" s="66"/>
      <c r="D114" s="67"/>
      <c r="E114" s="67"/>
      <c r="F114" s="66"/>
      <c r="G114" s="66"/>
      <c r="H114" s="66"/>
      <c r="I114" s="66"/>
      <c r="J114" s="66"/>
      <c r="K114" s="66"/>
      <c r="L114" s="66"/>
      <c r="M114" s="66"/>
      <c r="N114" s="68">
        <f>SUM(M111,M109,M107,M105,M103,M101,M99,M97,M95,M93,M91,M89,M87,M85,M83,M81,M79,M77,M75,M73,M71,M69,M67,M65,M63)</f>
        <v>11242.75</v>
      </c>
    </row>
    <row r="115" ht="12.75" customHeight="1">
      <c r="A115" s="69"/>
      <c r="B115" s="69"/>
      <c r="C115" s="69"/>
      <c r="D115" s="70"/>
      <c r="E115" s="70"/>
      <c r="F115" s="69"/>
      <c r="G115" s="69"/>
      <c r="H115" s="69"/>
      <c r="I115" s="69"/>
      <c r="J115" s="69"/>
      <c r="K115" s="69"/>
      <c r="L115" s="69"/>
      <c r="M115" s="69"/>
      <c r="N115" s="69"/>
    </row>
    <row r="116" ht="24.75" customHeight="1">
      <c r="A116" s="65" t="s">
        <v>55</v>
      </c>
      <c r="B116" s="66"/>
      <c r="C116" s="66"/>
      <c r="D116" s="67"/>
      <c r="E116" s="67"/>
      <c r="F116" s="66"/>
      <c r="G116" s="66"/>
      <c r="H116" s="66"/>
      <c r="I116" s="66"/>
      <c r="J116" s="66"/>
      <c r="K116" s="66"/>
      <c r="L116" s="66"/>
      <c r="M116" s="66"/>
      <c r="N116" s="68">
        <f>'Circunscrição I'!N123</f>
        <v>337965.35</v>
      </c>
    </row>
    <row r="117" ht="28.5" customHeight="1">
      <c r="A117" s="65" t="s">
        <v>56</v>
      </c>
      <c r="B117" s="66"/>
      <c r="C117" s="66"/>
      <c r="D117" s="67"/>
      <c r="E117" s="67"/>
      <c r="F117" s="66"/>
      <c r="G117" s="66"/>
      <c r="H117" s="66"/>
      <c r="I117" s="66"/>
      <c r="J117" s="66"/>
      <c r="K117" s="66"/>
      <c r="L117" s="66"/>
      <c r="M117" s="66"/>
      <c r="N117" s="68">
        <f>'Circunscrição I'!N124</f>
        <v>53572.03</v>
      </c>
    </row>
    <row r="118" ht="12.75" customHeight="1">
      <c r="A118" s="69"/>
      <c r="B118" s="69"/>
      <c r="C118" s="69"/>
      <c r="D118" s="70"/>
      <c r="E118" s="70"/>
      <c r="F118" s="69"/>
      <c r="G118" s="69"/>
      <c r="H118" s="69"/>
      <c r="I118" s="69"/>
      <c r="J118" s="69"/>
      <c r="K118" s="69"/>
      <c r="L118" s="69"/>
      <c r="M118" s="69"/>
      <c r="N118" s="69"/>
    </row>
    <row r="119" ht="24.75" customHeight="1">
      <c r="A119" s="75" t="s">
        <v>126</v>
      </c>
      <c r="B119" s="76"/>
      <c r="C119" s="76"/>
      <c r="D119" s="77"/>
      <c r="E119" s="77"/>
      <c r="F119" s="76"/>
      <c r="G119" s="76"/>
      <c r="H119" s="76"/>
      <c r="I119" s="76"/>
      <c r="J119" s="76"/>
      <c r="K119" s="76"/>
      <c r="L119" s="76"/>
      <c r="M119" s="76"/>
      <c r="N119" s="78">
        <f>SUMIF(E5:E54,"Instalação",K5:K54) </f>
        <v>57917.51</v>
      </c>
    </row>
    <row r="120" ht="19.5" customHeight="1">
      <c r="A120" s="75" t="s">
        <v>127</v>
      </c>
      <c r="B120" s="76"/>
      <c r="C120" s="76"/>
      <c r="D120" s="77"/>
      <c r="E120" s="77"/>
      <c r="F120" s="76"/>
      <c r="G120" s="76"/>
      <c r="H120" s="76"/>
      <c r="I120" s="76"/>
      <c r="J120" s="76"/>
      <c r="K120" s="76"/>
      <c r="L120" s="76"/>
      <c r="M120" s="76"/>
      <c r="N120" s="78">
        <f>SUMIF(E5:E54,"Manutenção Mensal",K5:K54) </f>
        <v>13994.75</v>
      </c>
    </row>
    <row r="121" ht="12.75" customHeight="1">
      <c r="A121" s="69"/>
      <c r="B121" s="69"/>
      <c r="C121" s="69"/>
      <c r="D121" s="70"/>
      <c r="E121" s="70"/>
      <c r="F121" s="69"/>
      <c r="G121" s="69"/>
      <c r="H121" s="69"/>
      <c r="I121" s="69"/>
      <c r="J121" s="69"/>
      <c r="K121" s="69"/>
      <c r="L121" s="69"/>
      <c r="M121" s="69"/>
      <c r="N121" s="69"/>
    </row>
    <row r="122" ht="21.0" customHeight="1">
      <c r="A122" s="75" t="s">
        <v>59</v>
      </c>
      <c r="B122" s="76"/>
      <c r="C122" s="76"/>
      <c r="D122" s="77"/>
      <c r="E122" s="77"/>
      <c r="F122" s="76"/>
      <c r="G122" s="76"/>
      <c r="H122" s="76"/>
      <c r="I122" s="76"/>
      <c r="J122" s="76"/>
      <c r="K122" s="76"/>
      <c r="L122" s="76"/>
      <c r="M122" s="76"/>
      <c r="N122" s="78">
        <f>'Circunscrição I'!N129</f>
        <v>298596.64</v>
      </c>
    </row>
    <row r="123" ht="21.0" customHeight="1">
      <c r="A123" s="75" t="s">
        <v>60</v>
      </c>
      <c r="B123" s="76"/>
      <c r="C123" s="76"/>
      <c r="D123" s="77"/>
      <c r="E123" s="77"/>
      <c r="F123" s="76"/>
      <c r="G123" s="76"/>
      <c r="H123" s="76"/>
      <c r="I123" s="76"/>
      <c r="J123" s="76"/>
      <c r="K123" s="76"/>
      <c r="L123" s="76"/>
      <c r="M123" s="76"/>
      <c r="N123" s="78">
        <f>'Circunscrição I'!N130</f>
        <v>62438.16</v>
      </c>
    </row>
    <row r="124" ht="12.75" customHeight="1">
      <c r="A124" s="69"/>
      <c r="B124" s="69"/>
      <c r="C124" s="69"/>
      <c r="D124" s="70"/>
      <c r="E124" s="70"/>
      <c r="F124" s="69"/>
      <c r="G124" s="69"/>
      <c r="H124" s="69"/>
      <c r="I124" s="69"/>
      <c r="J124" s="69"/>
      <c r="K124" s="69"/>
      <c r="L124" s="69"/>
      <c r="M124" s="69"/>
      <c r="N124" s="69"/>
    </row>
    <row r="125" ht="12.75" customHeight="1">
      <c r="A125" s="79" t="s">
        <v>61</v>
      </c>
      <c r="B125" s="69"/>
      <c r="C125" s="69"/>
      <c r="D125" s="70"/>
      <c r="E125" s="70"/>
      <c r="F125" s="69"/>
      <c r="G125" s="69"/>
      <c r="H125" s="69"/>
      <c r="I125" s="69"/>
      <c r="J125" s="69"/>
      <c r="K125" s="69"/>
      <c r="L125" s="69"/>
      <c r="M125" s="69"/>
      <c r="N125" s="69"/>
    </row>
    <row r="126" ht="12.75" customHeight="1">
      <c r="A126" s="80" t="s">
        <v>62</v>
      </c>
      <c r="B126" s="69"/>
      <c r="C126" s="69"/>
      <c r="D126" s="70"/>
      <c r="E126" s="70"/>
      <c r="F126" s="69"/>
      <c r="G126" s="69"/>
      <c r="H126" s="69"/>
      <c r="I126" s="69"/>
      <c r="J126" s="69"/>
      <c r="K126" s="69"/>
      <c r="L126" s="69"/>
      <c r="M126" s="69"/>
      <c r="N126" s="69"/>
    </row>
    <row r="127" ht="12.75" customHeight="1">
      <c r="D127" s="36"/>
      <c r="E127" s="36"/>
    </row>
    <row r="128" ht="12.75" hidden="1" customHeight="1">
      <c r="D128" s="36"/>
      <c r="E128" s="36"/>
      <c r="N128" s="82">
        <f>SUMIF(E5:E54,E5,I5:I54)</f>
        <v>3344.79</v>
      </c>
    </row>
    <row r="129" ht="12.75" customHeight="1">
      <c r="D129" s="36"/>
      <c r="E129" s="36"/>
    </row>
    <row r="130" ht="12.75" customHeight="1">
      <c r="D130" s="36"/>
      <c r="E130" s="36"/>
    </row>
    <row r="131" ht="12.75" customHeight="1">
      <c r="D131" s="36"/>
      <c r="E131" s="36"/>
    </row>
    <row r="132" ht="12.75" customHeight="1">
      <c r="D132" s="36"/>
      <c r="E132" s="36"/>
    </row>
    <row r="133" ht="12.75" customHeight="1">
      <c r="D133" s="36"/>
      <c r="E133" s="36"/>
    </row>
    <row r="134" ht="12.75" customHeight="1">
      <c r="D134" s="36"/>
      <c r="E134" s="36"/>
    </row>
    <row r="135" ht="12.75" customHeight="1">
      <c r="D135" s="36"/>
      <c r="E135" s="36"/>
    </row>
    <row r="136" ht="12.75" customHeight="1">
      <c r="D136" s="36"/>
      <c r="E136" s="36"/>
    </row>
    <row r="137" ht="12.75" customHeight="1">
      <c r="D137" s="36"/>
      <c r="E137" s="36"/>
    </row>
    <row r="138" ht="12.75" customHeight="1">
      <c r="D138" s="36"/>
      <c r="E138" s="36"/>
    </row>
    <row r="139" ht="12.75" customHeight="1">
      <c r="D139" s="36"/>
      <c r="E139" s="36"/>
    </row>
    <row r="140" ht="12.75" customHeight="1">
      <c r="D140" s="36"/>
      <c r="E140" s="36"/>
    </row>
    <row r="141" ht="12.75" customHeight="1">
      <c r="D141" s="36"/>
      <c r="E141" s="36"/>
    </row>
    <row r="142" ht="12.75" customHeight="1">
      <c r="D142" s="36"/>
      <c r="E142" s="36"/>
    </row>
    <row r="143" ht="12.75" customHeight="1">
      <c r="D143" s="36"/>
      <c r="E143" s="36"/>
    </row>
    <row r="144" ht="12.75" customHeight="1">
      <c r="D144" s="36"/>
      <c r="E144" s="36"/>
    </row>
    <row r="145" ht="12.75" customHeight="1">
      <c r="D145" s="36"/>
      <c r="E145" s="36"/>
    </row>
    <row r="146" ht="12.75" customHeight="1">
      <c r="D146" s="36"/>
      <c r="E146" s="36"/>
    </row>
    <row r="147" ht="12.75" customHeight="1">
      <c r="D147" s="36"/>
      <c r="E147" s="36"/>
    </row>
    <row r="148" ht="12.75" customHeight="1">
      <c r="D148" s="36"/>
      <c r="E148" s="36"/>
    </row>
    <row r="149" ht="12.75" customHeight="1">
      <c r="D149" s="36"/>
      <c r="E149" s="36"/>
    </row>
    <row r="150" ht="12.75" customHeight="1">
      <c r="D150" s="36"/>
      <c r="E150" s="36"/>
    </row>
    <row r="151" ht="12.75" customHeight="1">
      <c r="D151" s="36"/>
      <c r="E151" s="36"/>
    </row>
    <row r="152" ht="12.75" customHeight="1">
      <c r="D152" s="36"/>
      <c r="E152" s="36"/>
    </row>
    <row r="153" ht="12.75" customHeight="1">
      <c r="D153" s="36"/>
      <c r="E153" s="36"/>
    </row>
    <row r="154" ht="12.75" customHeight="1">
      <c r="D154" s="36"/>
      <c r="E154" s="36"/>
    </row>
    <row r="155" ht="12.75" customHeight="1">
      <c r="D155" s="36"/>
      <c r="E155" s="36"/>
    </row>
    <row r="156" ht="12.75" customHeight="1">
      <c r="D156" s="36"/>
      <c r="E156" s="36"/>
    </row>
    <row r="157" ht="12.75" customHeight="1">
      <c r="D157" s="36"/>
      <c r="E157" s="36"/>
    </row>
    <row r="158" ht="12.75" customHeight="1">
      <c r="D158" s="36"/>
      <c r="E158" s="36"/>
    </row>
    <row r="159" ht="12.75" customHeight="1">
      <c r="D159" s="36"/>
      <c r="E159" s="36"/>
    </row>
    <row r="160" ht="12.75" customHeight="1">
      <c r="D160" s="36"/>
      <c r="E160" s="36"/>
    </row>
    <row r="161" ht="12.75" customHeight="1">
      <c r="D161" s="36"/>
      <c r="E161" s="36"/>
    </row>
    <row r="162" ht="12.75" customHeight="1">
      <c r="D162" s="36"/>
      <c r="E162" s="36"/>
    </row>
    <row r="163" ht="12.75" customHeight="1">
      <c r="D163" s="36"/>
      <c r="E163" s="36"/>
    </row>
    <row r="164" ht="12.75" customHeight="1">
      <c r="D164" s="36"/>
      <c r="E164" s="36"/>
    </row>
    <row r="165" ht="12.75" customHeight="1">
      <c r="D165" s="36"/>
      <c r="E165" s="36"/>
    </row>
    <row r="166" ht="12.75" customHeight="1">
      <c r="D166" s="36"/>
      <c r="E166" s="36"/>
    </row>
    <row r="167" ht="12.75" customHeight="1">
      <c r="D167" s="36"/>
      <c r="E167" s="36"/>
    </row>
    <row r="168" ht="12.75" customHeight="1">
      <c r="D168" s="36"/>
      <c r="E168" s="36"/>
    </row>
    <row r="169" ht="12.75" customHeight="1">
      <c r="D169" s="36"/>
      <c r="E169" s="36"/>
    </row>
    <row r="170" ht="12.75" customHeight="1">
      <c r="D170" s="36"/>
      <c r="E170" s="36"/>
    </row>
    <row r="171" ht="12.75" customHeight="1">
      <c r="D171" s="36"/>
      <c r="E171" s="36"/>
    </row>
    <row r="172" ht="12.75" customHeight="1">
      <c r="D172" s="36"/>
      <c r="E172" s="36"/>
    </row>
    <row r="173" ht="12.75" customHeight="1">
      <c r="D173" s="36"/>
      <c r="E173" s="36"/>
    </row>
    <row r="174" ht="12.75" customHeight="1">
      <c r="D174" s="36"/>
      <c r="E174" s="36"/>
    </row>
    <row r="175" ht="12.75" customHeight="1">
      <c r="D175" s="36"/>
      <c r="E175" s="36"/>
    </row>
    <row r="176" ht="12.75" customHeight="1">
      <c r="D176" s="36"/>
      <c r="E176" s="36"/>
    </row>
    <row r="177" ht="12.75" customHeight="1">
      <c r="D177" s="36"/>
      <c r="E177" s="36"/>
    </row>
    <row r="178" ht="12.75" customHeight="1">
      <c r="D178" s="36"/>
      <c r="E178" s="36"/>
    </row>
    <row r="179" ht="12.75" customHeight="1">
      <c r="D179" s="36"/>
      <c r="E179" s="36"/>
    </row>
    <row r="180" ht="12.75" customHeight="1">
      <c r="D180" s="36"/>
      <c r="E180" s="36"/>
    </row>
    <row r="181" ht="12.75" customHeight="1">
      <c r="D181" s="36"/>
      <c r="E181" s="36"/>
    </row>
    <row r="182" ht="12.75" customHeight="1">
      <c r="D182" s="36"/>
      <c r="E182" s="36"/>
    </row>
    <row r="183" ht="12.75" customHeight="1">
      <c r="D183" s="36"/>
      <c r="E183" s="36"/>
    </row>
    <row r="184" ht="12.75" customHeight="1">
      <c r="D184" s="36"/>
      <c r="E184" s="36"/>
    </row>
    <row r="185" ht="12.75" customHeight="1">
      <c r="D185" s="36"/>
      <c r="E185" s="36"/>
    </row>
    <row r="186" ht="12.75" customHeight="1">
      <c r="D186" s="36"/>
      <c r="E186" s="36"/>
    </row>
    <row r="187" ht="12.75" customHeight="1">
      <c r="D187" s="36"/>
      <c r="E187" s="36"/>
    </row>
    <row r="188" ht="12.75" customHeight="1">
      <c r="D188" s="36"/>
      <c r="E188" s="36"/>
    </row>
    <row r="189" ht="12.75" customHeight="1">
      <c r="D189" s="36"/>
      <c r="E189" s="36"/>
    </row>
    <row r="190" ht="12.75" customHeight="1">
      <c r="D190" s="36"/>
      <c r="E190" s="36"/>
    </row>
    <row r="191" ht="12.75" customHeight="1">
      <c r="D191" s="36"/>
      <c r="E191" s="36"/>
    </row>
    <row r="192" ht="12.75" customHeight="1">
      <c r="D192" s="36"/>
      <c r="E192" s="36"/>
    </row>
    <row r="193" ht="12.75" customHeight="1">
      <c r="D193" s="36"/>
      <c r="E193" s="36"/>
    </row>
    <row r="194" ht="12.75" customHeight="1">
      <c r="D194" s="36"/>
      <c r="E194" s="36"/>
    </row>
    <row r="195" ht="12.75" customHeight="1">
      <c r="D195" s="36"/>
      <c r="E195" s="36"/>
    </row>
    <row r="196" ht="12.75" customHeight="1">
      <c r="D196" s="36"/>
      <c r="E196" s="36"/>
    </row>
    <row r="197" ht="12.75" customHeight="1">
      <c r="D197" s="36"/>
      <c r="E197" s="36"/>
    </row>
    <row r="198" ht="12.75" customHeight="1">
      <c r="D198" s="36"/>
      <c r="E198" s="36"/>
    </row>
    <row r="199" ht="12.75" customHeight="1">
      <c r="D199" s="36"/>
      <c r="E199" s="36"/>
    </row>
    <row r="200" ht="12.75" customHeight="1">
      <c r="D200" s="36"/>
      <c r="E200" s="36"/>
    </row>
    <row r="201" ht="12.75" customHeight="1">
      <c r="D201" s="36"/>
      <c r="E201" s="36"/>
    </row>
    <row r="202" ht="12.75" customHeight="1">
      <c r="D202" s="36"/>
      <c r="E202" s="36"/>
    </row>
    <row r="203" ht="12.75" customHeight="1">
      <c r="D203" s="36"/>
      <c r="E203" s="36"/>
    </row>
    <row r="204" ht="12.75" customHeight="1">
      <c r="D204" s="36"/>
      <c r="E204" s="36"/>
    </row>
    <row r="205" ht="12.75" customHeight="1">
      <c r="D205" s="36"/>
      <c r="E205" s="36"/>
    </row>
    <row r="206" ht="12.75" customHeight="1">
      <c r="D206" s="36"/>
      <c r="E206" s="36"/>
    </row>
    <row r="207" ht="12.75" customHeight="1">
      <c r="D207" s="36"/>
      <c r="E207" s="36"/>
    </row>
    <row r="208" ht="12.75" customHeight="1">
      <c r="D208" s="36"/>
      <c r="E208" s="36"/>
    </row>
    <row r="209" ht="12.75" customHeight="1">
      <c r="D209" s="36"/>
      <c r="E209" s="36"/>
    </row>
    <row r="210" ht="12.75" customHeight="1">
      <c r="D210" s="36"/>
      <c r="E210" s="36"/>
    </row>
    <row r="211" ht="12.75" customHeight="1">
      <c r="D211" s="36"/>
      <c r="E211" s="36"/>
    </row>
    <row r="212" ht="12.75" customHeight="1">
      <c r="D212" s="36"/>
      <c r="E212" s="36"/>
    </row>
    <row r="213" ht="12.75" customHeight="1">
      <c r="D213" s="36"/>
      <c r="E213" s="36"/>
    </row>
    <row r="214" ht="12.75" customHeight="1">
      <c r="D214" s="36"/>
      <c r="E214" s="36"/>
    </row>
    <row r="215" ht="12.75" customHeight="1">
      <c r="D215" s="36"/>
      <c r="E215" s="36"/>
    </row>
    <row r="216" ht="12.75" customHeight="1">
      <c r="D216" s="36"/>
      <c r="E216" s="36"/>
    </row>
    <row r="217" ht="12.75" customHeight="1">
      <c r="D217" s="36"/>
      <c r="E217" s="36"/>
    </row>
    <row r="218" ht="12.75" customHeight="1">
      <c r="D218" s="36"/>
      <c r="E218" s="36"/>
    </row>
    <row r="219" ht="12.75" customHeight="1">
      <c r="D219" s="36"/>
      <c r="E219" s="36"/>
    </row>
    <row r="220" ht="12.75" customHeight="1">
      <c r="D220" s="36"/>
      <c r="E220" s="36"/>
    </row>
    <row r="221" ht="12.75" customHeight="1">
      <c r="D221" s="36"/>
      <c r="E221" s="36"/>
    </row>
    <row r="222" ht="12.75" customHeight="1">
      <c r="D222" s="36"/>
      <c r="E222" s="36"/>
    </row>
    <row r="223" ht="12.75" customHeight="1">
      <c r="D223" s="36"/>
      <c r="E223" s="36"/>
    </row>
    <row r="224" ht="12.75" customHeight="1">
      <c r="D224" s="36"/>
      <c r="E224" s="36"/>
    </row>
    <row r="225" ht="12.75" customHeight="1">
      <c r="D225" s="36"/>
      <c r="E225" s="36"/>
    </row>
    <row r="226" ht="12.75" customHeight="1">
      <c r="D226" s="36"/>
      <c r="E226" s="36"/>
    </row>
    <row r="227" ht="12.75" customHeight="1">
      <c r="D227" s="36"/>
      <c r="E227" s="36"/>
    </row>
    <row r="228" ht="12.75" customHeight="1">
      <c r="D228" s="36"/>
      <c r="E228" s="36"/>
    </row>
    <row r="229" ht="12.75" customHeight="1">
      <c r="D229" s="36"/>
      <c r="E229" s="36"/>
    </row>
    <row r="230" ht="12.75" customHeight="1">
      <c r="D230" s="36"/>
      <c r="E230" s="36"/>
    </row>
    <row r="231" ht="12.75" customHeight="1">
      <c r="D231" s="36"/>
      <c r="E231" s="36"/>
    </row>
    <row r="232" ht="12.75" customHeight="1">
      <c r="D232" s="36"/>
      <c r="E232" s="36"/>
    </row>
    <row r="233" ht="12.75" customHeight="1">
      <c r="D233" s="36"/>
      <c r="E233" s="36"/>
    </row>
    <row r="234" ht="12.75" customHeight="1">
      <c r="D234" s="36"/>
      <c r="E234" s="36"/>
    </row>
    <row r="235" ht="12.75" customHeight="1">
      <c r="D235" s="36"/>
      <c r="E235" s="36"/>
    </row>
    <row r="236" ht="12.75" customHeight="1">
      <c r="D236" s="36"/>
      <c r="E236" s="36"/>
    </row>
    <row r="237" ht="12.75" customHeight="1">
      <c r="D237" s="36"/>
      <c r="E237" s="36"/>
    </row>
    <row r="238" ht="12.75" customHeight="1">
      <c r="D238" s="36"/>
      <c r="E238" s="36"/>
    </row>
    <row r="239" ht="12.75" customHeight="1">
      <c r="D239" s="36"/>
      <c r="E239" s="36"/>
    </row>
    <row r="240" ht="12.75" customHeight="1">
      <c r="D240" s="36"/>
      <c r="E240" s="36"/>
    </row>
    <row r="241" ht="12.75" customHeight="1">
      <c r="D241" s="36"/>
      <c r="E241" s="36"/>
    </row>
    <row r="242" ht="12.75" customHeight="1">
      <c r="D242" s="36"/>
      <c r="E242" s="36"/>
    </row>
    <row r="243" ht="12.75" customHeight="1">
      <c r="D243" s="36"/>
      <c r="E243" s="36"/>
    </row>
    <row r="244" ht="12.75" customHeight="1">
      <c r="D244" s="36"/>
      <c r="E244" s="36"/>
    </row>
    <row r="245" ht="12.75" customHeight="1">
      <c r="D245" s="36"/>
      <c r="E245" s="36"/>
    </row>
    <row r="246" ht="12.75" customHeight="1">
      <c r="D246" s="36"/>
      <c r="E246" s="36"/>
    </row>
    <row r="247" ht="12.75" customHeight="1">
      <c r="D247" s="36"/>
      <c r="E247" s="36"/>
    </row>
    <row r="248" ht="12.75" customHeight="1">
      <c r="D248" s="36"/>
      <c r="E248" s="36"/>
    </row>
    <row r="249" ht="12.75" customHeight="1">
      <c r="D249" s="36"/>
      <c r="E249" s="36"/>
    </row>
    <row r="250" ht="12.75" customHeight="1">
      <c r="D250" s="36"/>
      <c r="E250" s="36"/>
    </row>
    <row r="251" ht="12.75" customHeight="1">
      <c r="D251" s="36"/>
      <c r="E251" s="36"/>
    </row>
    <row r="252" ht="12.75" customHeight="1">
      <c r="D252" s="36"/>
      <c r="E252" s="36"/>
    </row>
    <row r="253" ht="12.75" customHeight="1">
      <c r="D253" s="36"/>
      <c r="E253" s="36"/>
    </row>
    <row r="254" ht="12.75" customHeight="1">
      <c r="D254" s="36"/>
      <c r="E254" s="36"/>
    </row>
    <row r="255" ht="12.75" customHeight="1">
      <c r="D255" s="36"/>
      <c r="E255" s="36"/>
    </row>
    <row r="256" ht="12.75" customHeight="1">
      <c r="D256" s="36"/>
      <c r="E256" s="36"/>
    </row>
    <row r="257" ht="12.75" customHeight="1">
      <c r="D257" s="36"/>
      <c r="E257" s="36"/>
    </row>
    <row r="258" ht="12.75" customHeight="1">
      <c r="D258" s="36"/>
      <c r="E258" s="36"/>
    </row>
    <row r="259" ht="12.75" customHeight="1">
      <c r="D259" s="36"/>
      <c r="E259" s="36"/>
    </row>
    <row r="260" ht="12.75" customHeight="1">
      <c r="D260" s="36"/>
      <c r="E260" s="36"/>
    </row>
    <row r="261" ht="12.75" customHeight="1">
      <c r="D261" s="36"/>
      <c r="E261" s="36"/>
    </row>
    <row r="262" ht="12.75" customHeight="1">
      <c r="D262" s="36"/>
      <c r="E262" s="36"/>
    </row>
    <row r="263" ht="12.75" customHeight="1">
      <c r="D263" s="36"/>
      <c r="E263" s="36"/>
    </row>
    <row r="264" ht="12.75" customHeight="1">
      <c r="D264" s="36"/>
      <c r="E264" s="36"/>
    </row>
    <row r="265" ht="12.75" customHeight="1">
      <c r="D265" s="36"/>
      <c r="E265" s="36"/>
    </row>
    <row r="266" ht="12.75" customHeight="1">
      <c r="D266" s="36"/>
      <c r="E266" s="36"/>
    </row>
    <row r="267" ht="12.75" customHeight="1">
      <c r="D267" s="36"/>
      <c r="E267" s="36"/>
    </row>
    <row r="268" ht="12.75" customHeight="1">
      <c r="D268" s="36"/>
      <c r="E268" s="36"/>
    </row>
    <row r="269" ht="12.75" customHeight="1">
      <c r="D269" s="36"/>
      <c r="E269" s="36"/>
    </row>
    <row r="270" ht="12.75" customHeight="1">
      <c r="D270" s="36"/>
      <c r="E270" s="36"/>
    </row>
    <row r="271" ht="12.75" customHeight="1">
      <c r="D271" s="36"/>
      <c r="E271" s="36"/>
    </row>
    <row r="272" ht="12.75" customHeight="1">
      <c r="D272" s="36"/>
      <c r="E272" s="36"/>
    </row>
    <row r="273" ht="12.75" customHeight="1">
      <c r="D273" s="36"/>
      <c r="E273" s="36"/>
    </row>
    <row r="274" ht="12.75" customHeight="1">
      <c r="D274" s="36"/>
      <c r="E274" s="36"/>
    </row>
    <row r="275" ht="12.75" customHeight="1">
      <c r="D275" s="36"/>
      <c r="E275" s="36"/>
    </row>
    <row r="276" ht="12.75" customHeight="1">
      <c r="D276" s="36"/>
      <c r="E276" s="36"/>
    </row>
    <row r="277" ht="12.75" customHeight="1">
      <c r="D277" s="36"/>
      <c r="E277" s="36"/>
    </row>
    <row r="278" ht="12.75" customHeight="1">
      <c r="D278" s="36"/>
      <c r="E278" s="36"/>
    </row>
    <row r="279" ht="12.75" customHeight="1">
      <c r="D279" s="36"/>
      <c r="E279" s="36"/>
    </row>
    <row r="280" ht="12.75" customHeight="1">
      <c r="D280" s="36"/>
      <c r="E280" s="36"/>
    </row>
    <row r="281" ht="12.75" customHeight="1">
      <c r="D281" s="36"/>
      <c r="E281" s="36"/>
    </row>
    <row r="282" ht="12.75" customHeight="1">
      <c r="D282" s="36"/>
      <c r="E282" s="36"/>
    </row>
    <row r="283" ht="12.75" customHeight="1">
      <c r="D283" s="36"/>
      <c r="E283" s="36"/>
    </row>
    <row r="284" ht="12.75" customHeight="1">
      <c r="D284" s="36"/>
      <c r="E284" s="36"/>
    </row>
    <row r="285" ht="12.75" customHeight="1">
      <c r="D285" s="36"/>
      <c r="E285" s="36"/>
    </row>
    <row r="286" ht="12.75" customHeight="1">
      <c r="D286" s="36"/>
      <c r="E286" s="36"/>
    </row>
    <row r="287" ht="12.75" customHeight="1">
      <c r="D287" s="36"/>
      <c r="E287" s="36"/>
    </row>
    <row r="288" ht="12.75" customHeight="1">
      <c r="D288" s="36"/>
      <c r="E288" s="36"/>
    </row>
    <row r="289" ht="12.75" customHeight="1">
      <c r="D289" s="36"/>
      <c r="E289" s="36"/>
    </row>
    <row r="290" ht="12.75" customHeight="1">
      <c r="D290" s="36"/>
      <c r="E290" s="36"/>
    </row>
    <row r="291" ht="12.75" customHeight="1">
      <c r="D291" s="36"/>
      <c r="E291" s="36"/>
    </row>
    <row r="292" ht="12.75" customHeight="1">
      <c r="D292" s="36"/>
      <c r="E292" s="36"/>
    </row>
    <row r="293" ht="12.75" customHeight="1">
      <c r="D293" s="36"/>
      <c r="E293" s="36"/>
    </row>
    <row r="294" ht="12.75" customHeight="1">
      <c r="D294" s="36"/>
      <c r="E294" s="36"/>
    </row>
    <row r="295" ht="12.75" customHeight="1">
      <c r="D295" s="36"/>
      <c r="E295" s="36"/>
    </row>
    <row r="296" ht="12.75" customHeight="1">
      <c r="D296" s="36"/>
      <c r="E296" s="36"/>
    </row>
    <row r="297" ht="12.75" customHeight="1">
      <c r="D297" s="36"/>
      <c r="E297" s="36"/>
    </row>
    <row r="298" ht="12.75" customHeight="1">
      <c r="D298" s="36"/>
      <c r="E298" s="36"/>
    </row>
    <row r="299" ht="12.75" customHeight="1">
      <c r="D299" s="36"/>
      <c r="E299" s="36"/>
    </row>
    <row r="300" ht="12.75" customHeight="1">
      <c r="D300" s="36"/>
      <c r="E300" s="36"/>
    </row>
    <row r="301" ht="12.75" customHeight="1">
      <c r="D301" s="36"/>
      <c r="E301" s="36"/>
    </row>
    <row r="302" ht="12.75" customHeight="1">
      <c r="D302" s="36"/>
      <c r="E302" s="36"/>
    </row>
    <row r="303" ht="12.75" customHeight="1">
      <c r="D303" s="36"/>
      <c r="E303" s="36"/>
    </row>
    <row r="304" ht="12.75" customHeight="1">
      <c r="D304" s="36"/>
      <c r="E304" s="36"/>
    </row>
    <row r="305" ht="12.75" customHeight="1">
      <c r="D305" s="36"/>
      <c r="E305" s="36"/>
    </row>
    <row r="306" ht="12.75" customHeight="1">
      <c r="D306" s="36"/>
      <c r="E306" s="36"/>
    </row>
    <row r="307" ht="12.75" customHeight="1">
      <c r="D307" s="36"/>
      <c r="E307" s="36"/>
    </row>
    <row r="308" ht="12.75" customHeight="1">
      <c r="D308" s="36"/>
      <c r="E308" s="36"/>
    </row>
    <row r="309" ht="12.75" customHeight="1">
      <c r="D309" s="36"/>
      <c r="E309" s="36"/>
    </row>
    <row r="310" ht="12.75" customHeight="1">
      <c r="D310" s="36"/>
      <c r="E310" s="36"/>
    </row>
    <row r="311" ht="12.75" customHeight="1">
      <c r="D311" s="36"/>
      <c r="E311" s="36"/>
    </row>
    <row r="312" ht="12.75" customHeight="1">
      <c r="D312" s="36"/>
      <c r="E312" s="36"/>
    </row>
    <row r="313" ht="12.75" customHeight="1">
      <c r="D313" s="36"/>
      <c r="E313" s="36"/>
    </row>
    <row r="314" ht="12.75" customHeight="1">
      <c r="D314" s="36"/>
      <c r="E314" s="36"/>
    </row>
    <row r="315" ht="12.75" customHeight="1">
      <c r="D315" s="36"/>
      <c r="E315" s="36"/>
    </row>
    <row r="316" ht="12.75" customHeight="1">
      <c r="D316" s="36"/>
      <c r="E316" s="36"/>
    </row>
    <row r="317" ht="12.75" customHeight="1">
      <c r="D317" s="36"/>
      <c r="E317" s="36"/>
    </row>
    <row r="318" ht="12.75" customHeight="1">
      <c r="D318" s="36"/>
      <c r="E318" s="36"/>
    </row>
    <row r="319" ht="12.75" customHeight="1">
      <c r="D319" s="36"/>
      <c r="E319" s="36"/>
    </row>
    <row r="320" ht="12.75" customHeight="1">
      <c r="D320" s="36"/>
      <c r="E320" s="36"/>
    </row>
    <row r="321" ht="12.75" customHeight="1">
      <c r="D321" s="36"/>
      <c r="E321" s="36"/>
    </row>
    <row r="322" ht="12.75" customHeight="1">
      <c r="D322" s="36"/>
      <c r="E322" s="36"/>
    </row>
    <row r="323" ht="12.75" customHeight="1">
      <c r="D323" s="36"/>
      <c r="E323" s="36"/>
    </row>
    <row r="324" ht="12.75" customHeight="1">
      <c r="D324" s="36"/>
      <c r="E324" s="36"/>
    </row>
    <row r="325" ht="12.75" customHeight="1">
      <c r="D325" s="36"/>
      <c r="E325" s="36"/>
    </row>
    <row r="326" ht="12.75" customHeight="1">
      <c r="D326" s="36"/>
      <c r="E326" s="36"/>
    </row>
    <row r="327" ht="12.75" customHeight="1">
      <c r="D327" s="36"/>
      <c r="E327" s="36"/>
    </row>
    <row r="328" ht="12.75" customHeight="1">
      <c r="D328" s="36"/>
      <c r="E328" s="36"/>
    </row>
    <row r="329" ht="12.75" customHeight="1">
      <c r="D329" s="36"/>
      <c r="E329" s="36"/>
    </row>
    <row r="330" ht="12.75" customHeight="1">
      <c r="D330" s="36"/>
      <c r="E330" s="36"/>
    </row>
    <row r="331" ht="12.75" customHeight="1">
      <c r="D331" s="36"/>
      <c r="E331" s="36"/>
    </row>
    <row r="332" ht="12.75" customHeight="1">
      <c r="D332" s="36"/>
      <c r="E332" s="36"/>
    </row>
    <row r="333" ht="12.75" customHeight="1">
      <c r="D333" s="36"/>
      <c r="E333" s="36"/>
    </row>
    <row r="334" ht="12.75" customHeight="1">
      <c r="D334" s="36"/>
      <c r="E334" s="36"/>
    </row>
    <row r="335" ht="12.75" customHeight="1">
      <c r="D335" s="36"/>
      <c r="E335" s="36"/>
    </row>
    <row r="336" ht="12.75" customHeight="1">
      <c r="D336" s="36"/>
      <c r="E336" s="36"/>
    </row>
    <row r="337" ht="12.75" customHeight="1">
      <c r="D337" s="36"/>
      <c r="E337" s="36"/>
    </row>
    <row r="338" ht="12.75" customHeight="1">
      <c r="D338" s="36"/>
      <c r="E338" s="36"/>
    </row>
    <row r="339" ht="12.75" customHeight="1">
      <c r="D339" s="36"/>
      <c r="E339" s="36"/>
    </row>
    <row r="340" ht="12.75" customHeight="1">
      <c r="D340" s="36"/>
      <c r="E340" s="36"/>
    </row>
    <row r="341" ht="12.75" customHeight="1">
      <c r="D341" s="36"/>
      <c r="E341" s="36"/>
    </row>
    <row r="342" ht="12.75" customHeight="1">
      <c r="D342" s="36"/>
      <c r="E342" s="36"/>
    </row>
    <row r="343" ht="12.75" customHeight="1">
      <c r="D343" s="36"/>
      <c r="E343" s="36"/>
    </row>
    <row r="344" ht="12.75" customHeight="1">
      <c r="D344" s="36"/>
      <c r="E344" s="36"/>
    </row>
    <row r="345" ht="12.75" customHeight="1">
      <c r="D345" s="36"/>
      <c r="E345" s="36"/>
    </row>
    <row r="346" ht="12.75" customHeight="1">
      <c r="D346" s="36"/>
      <c r="E346" s="36"/>
    </row>
    <row r="347" ht="12.75" customHeight="1">
      <c r="D347" s="36"/>
      <c r="E347" s="36"/>
    </row>
    <row r="348" ht="12.75" customHeight="1">
      <c r="D348" s="36"/>
      <c r="E348" s="36"/>
    </row>
    <row r="349" ht="12.75" customHeight="1">
      <c r="D349" s="36"/>
      <c r="E349" s="36"/>
    </row>
    <row r="350" ht="12.75" customHeight="1">
      <c r="D350" s="36"/>
      <c r="E350" s="36"/>
    </row>
    <row r="351" ht="12.75" customHeight="1">
      <c r="D351" s="36"/>
      <c r="E351" s="36"/>
    </row>
    <row r="352" ht="12.75" customHeight="1">
      <c r="D352" s="36"/>
      <c r="E352" s="36"/>
    </row>
    <row r="353" ht="12.75" customHeight="1">
      <c r="D353" s="36"/>
      <c r="E353" s="36"/>
    </row>
    <row r="354" ht="12.75" customHeight="1">
      <c r="D354" s="36"/>
      <c r="E354" s="36"/>
    </row>
    <row r="355" ht="12.75" customHeight="1">
      <c r="D355" s="36"/>
      <c r="E355" s="36"/>
    </row>
    <row r="356" ht="12.75" customHeight="1">
      <c r="D356" s="36"/>
      <c r="E356" s="36"/>
    </row>
    <row r="357" ht="12.75" customHeight="1">
      <c r="D357" s="36"/>
      <c r="E357" s="36"/>
    </row>
    <row r="358" ht="12.75" customHeight="1">
      <c r="D358" s="36"/>
      <c r="E358" s="36"/>
    </row>
    <row r="359" ht="12.75" customHeight="1">
      <c r="D359" s="36"/>
      <c r="E359" s="36"/>
    </row>
    <row r="360" ht="12.75" customHeight="1">
      <c r="D360" s="36"/>
      <c r="E360" s="36"/>
    </row>
    <row r="361" ht="12.75" customHeight="1">
      <c r="D361" s="36"/>
      <c r="E361" s="36"/>
    </row>
    <row r="362" ht="12.75" customHeight="1">
      <c r="D362" s="36"/>
      <c r="E362" s="36"/>
    </row>
    <row r="363" ht="12.75" customHeight="1">
      <c r="D363" s="36"/>
      <c r="E363" s="36"/>
    </row>
    <row r="364" ht="12.75" customHeight="1">
      <c r="D364" s="36"/>
      <c r="E364" s="36"/>
    </row>
    <row r="365" ht="12.75" customHeight="1">
      <c r="D365" s="36"/>
      <c r="E365" s="36"/>
    </row>
    <row r="366" ht="12.75" customHeight="1">
      <c r="D366" s="36"/>
      <c r="E366" s="36"/>
    </row>
    <row r="367" ht="12.75" customHeight="1">
      <c r="D367" s="36"/>
      <c r="E367" s="36"/>
    </row>
    <row r="368" ht="12.75" customHeight="1">
      <c r="D368" s="36"/>
      <c r="E368" s="36"/>
    </row>
    <row r="369" ht="12.75" customHeight="1">
      <c r="D369" s="36"/>
      <c r="E369" s="36"/>
    </row>
    <row r="370" ht="12.75" customHeight="1">
      <c r="D370" s="36"/>
      <c r="E370" s="36"/>
    </row>
    <row r="371" ht="12.75" customHeight="1">
      <c r="D371" s="36"/>
      <c r="E371" s="36"/>
    </row>
    <row r="372" ht="12.75" customHeight="1">
      <c r="D372" s="36"/>
      <c r="E372" s="36"/>
    </row>
    <row r="373" ht="12.75" customHeight="1">
      <c r="D373" s="36"/>
      <c r="E373" s="36"/>
    </row>
    <row r="374" ht="12.75" customHeight="1">
      <c r="D374" s="36"/>
      <c r="E374" s="36"/>
    </row>
    <row r="375" ht="12.75" customHeight="1">
      <c r="D375" s="36"/>
      <c r="E375" s="36"/>
    </row>
    <row r="376" ht="12.75" customHeight="1">
      <c r="D376" s="36"/>
      <c r="E376" s="36"/>
    </row>
    <row r="377" ht="12.75" customHeight="1">
      <c r="D377" s="36"/>
      <c r="E377" s="36"/>
    </row>
    <row r="378" ht="12.75" customHeight="1">
      <c r="D378" s="36"/>
      <c r="E378" s="36"/>
    </row>
    <row r="379" ht="12.75" customHeight="1">
      <c r="D379" s="36"/>
      <c r="E379" s="36"/>
    </row>
    <row r="380" ht="12.75" customHeight="1">
      <c r="D380" s="36"/>
      <c r="E380" s="36"/>
    </row>
    <row r="381" ht="12.75" customHeight="1">
      <c r="D381" s="36"/>
      <c r="E381" s="36"/>
    </row>
    <row r="382" ht="12.75" customHeight="1">
      <c r="D382" s="36"/>
      <c r="E382" s="36"/>
    </row>
    <row r="383" ht="12.75" customHeight="1">
      <c r="D383" s="36"/>
      <c r="E383" s="36"/>
    </row>
    <row r="384" ht="12.75" customHeight="1">
      <c r="D384" s="36"/>
      <c r="E384" s="36"/>
    </row>
    <row r="385" ht="12.75" customHeight="1">
      <c r="D385" s="36"/>
      <c r="E385" s="36"/>
    </row>
    <row r="386" ht="12.75" customHeight="1">
      <c r="D386" s="36"/>
      <c r="E386" s="36"/>
    </row>
    <row r="387" ht="12.75" customHeight="1">
      <c r="D387" s="36"/>
      <c r="E387" s="36"/>
    </row>
    <row r="388" ht="12.75" customHeight="1">
      <c r="D388" s="36"/>
      <c r="E388" s="36"/>
    </row>
    <row r="389" ht="12.75" customHeight="1">
      <c r="D389" s="36"/>
      <c r="E389" s="36"/>
    </row>
    <row r="390" ht="12.75" customHeight="1">
      <c r="D390" s="36"/>
      <c r="E390" s="36"/>
    </row>
    <row r="391" ht="12.75" customHeight="1">
      <c r="D391" s="36"/>
      <c r="E391" s="36"/>
    </row>
    <row r="392" ht="12.75" customHeight="1">
      <c r="D392" s="36"/>
      <c r="E392" s="36"/>
    </row>
    <row r="393" ht="12.75" customHeight="1">
      <c r="D393" s="36"/>
      <c r="E393" s="36"/>
    </row>
    <row r="394" ht="12.75" customHeight="1">
      <c r="D394" s="36"/>
      <c r="E394" s="36"/>
    </row>
    <row r="395" ht="12.75" customHeight="1">
      <c r="D395" s="36"/>
      <c r="E395" s="36"/>
    </row>
    <row r="396" ht="12.75" customHeight="1">
      <c r="D396" s="36"/>
      <c r="E396" s="36"/>
    </row>
    <row r="397" ht="12.75" customHeight="1">
      <c r="D397" s="36"/>
      <c r="E397" s="36"/>
    </row>
    <row r="398" ht="12.75" customHeight="1">
      <c r="D398" s="36"/>
      <c r="E398" s="36"/>
    </row>
    <row r="399" ht="12.75" customHeight="1">
      <c r="D399" s="36"/>
      <c r="E399" s="36"/>
    </row>
    <row r="400" ht="12.75" customHeight="1">
      <c r="D400" s="36"/>
      <c r="E400" s="36"/>
    </row>
    <row r="401" ht="12.75" customHeight="1">
      <c r="D401" s="36"/>
      <c r="E401" s="36"/>
    </row>
    <row r="402" ht="12.75" customHeight="1">
      <c r="D402" s="36"/>
      <c r="E402" s="36"/>
    </row>
    <row r="403" ht="12.75" customHeight="1">
      <c r="D403" s="36"/>
      <c r="E403" s="36"/>
    </row>
    <row r="404" ht="12.75" customHeight="1">
      <c r="D404" s="36"/>
      <c r="E404" s="36"/>
    </row>
    <row r="405" ht="12.75" customHeight="1">
      <c r="D405" s="36"/>
      <c r="E405" s="36"/>
    </row>
    <row r="406" ht="12.75" customHeight="1">
      <c r="D406" s="36"/>
      <c r="E406" s="36"/>
    </row>
    <row r="407" ht="12.75" customHeight="1">
      <c r="D407" s="36"/>
      <c r="E407" s="36"/>
    </row>
    <row r="408" ht="12.75" customHeight="1">
      <c r="D408" s="36"/>
      <c r="E408" s="36"/>
    </row>
    <row r="409" ht="12.75" customHeight="1">
      <c r="D409" s="36"/>
      <c r="E409" s="36"/>
    </row>
    <row r="410" ht="12.75" customHeight="1">
      <c r="D410" s="36"/>
      <c r="E410" s="36"/>
    </row>
    <row r="411" ht="12.75" customHeight="1">
      <c r="D411" s="36"/>
      <c r="E411" s="36"/>
    </row>
    <row r="412" ht="12.75" customHeight="1">
      <c r="D412" s="36"/>
      <c r="E412" s="36"/>
    </row>
    <row r="413" ht="12.75" customHeight="1">
      <c r="D413" s="36"/>
      <c r="E413" s="36"/>
    </row>
    <row r="414" ht="12.75" customHeight="1">
      <c r="D414" s="36"/>
      <c r="E414" s="36"/>
    </row>
    <row r="415" ht="12.75" customHeight="1">
      <c r="D415" s="36"/>
      <c r="E415" s="36"/>
    </row>
    <row r="416" ht="12.75" customHeight="1">
      <c r="D416" s="36"/>
      <c r="E416" s="36"/>
    </row>
    <row r="417" ht="12.75" customHeight="1">
      <c r="D417" s="36"/>
      <c r="E417" s="36"/>
    </row>
    <row r="418" ht="12.75" customHeight="1">
      <c r="D418" s="36"/>
      <c r="E418" s="36"/>
    </row>
    <row r="419" ht="12.75" customHeight="1">
      <c r="D419" s="36"/>
      <c r="E419" s="36"/>
    </row>
    <row r="420" ht="12.75" customHeight="1">
      <c r="D420" s="36"/>
      <c r="E420" s="36"/>
    </row>
    <row r="421" ht="12.75" customHeight="1">
      <c r="D421" s="36"/>
      <c r="E421" s="36"/>
    </row>
    <row r="422" ht="12.75" customHeight="1">
      <c r="D422" s="36"/>
      <c r="E422" s="36"/>
    </row>
    <row r="423" ht="12.75" customHeight="1">
      <c r="D423" s="36"/>
      <c r="E423" s="36"/>
    </row>
    <row r="424" ht="12.75" customHeight="1">
      <c r="D424" s="36"/>
      <c r="E424" s="36"/>
    </row>
    <row r="425" ht="12.75" customHeight="1">
      <c r="D425" s="36"/>
      <c r="E425" s="36"/>
    </row>
    <row r="426" ht="12.75" customHeight="1">
      <c r="D426" s="36"/>
      <c r="E426" s="36"/>
    </row>
    <row r="427" ht="12.75" customHeight="1">
      <c r="D427" s="36"/>
      <c r="E427" s="36"/>
    </row>
    <row r="428" ht="12.75" customHeight="1">
      <c r="D428" s="36"/>
      <c r="E428" s="36"/>
    </row>
    <row r="429" ht="12.75" customHeight="1">
      <c r="D429" s="36"/>
      <c r="E429" s="36"/>
    </row>
    <row r="430" ht="12.75" customHeight="1">
      <c r="D430" s="36"/>
      <c r="E430" s="36"/>
    </row>
    <row r="431" ht="12.75" customHeight="1">
      <c r="D431" s="36"/>
      <c r="E431" s="36"/>
    </row>
    <row r="432" ht="12.75" customHeight="1">
      <c r="D432" s="36"/>
      <c r="E432" s="36"/>
    </row>
    <row r="433" ht="12.75" customHeight="1">
      <c r="D433" s="36"/>
      <c r="E433" s="36"/>
    </row>
    <row r="434" ht="12.75" customHeight="1">
      <c r="D434" s="36"/>
      <c r="E434" s="36"/>
    </row>
    <row r="435" ht="12.75" customHeight="1">
      <c r="D435" s="36"/>
      <c r="E435" s="36"/>
    </row>
    <row r="436" ht="12.75" customHeight="1">
      <c r="D436" s="36"/>
      <c r="E436" s="36"/>
    </row>
    <row r="437" ht="12.75" customHeight="1">
      <c r="D437" s="36"/>
      <c r="E437" s="36"/>
    </row>
    <row r="438" ht="12.75" customHeight="1">
      <c r="D438" s="36"/>
      <c r="E438" s="36"/>
    </row>
    <row r="439" ht="12.75" customHeight="1">
      <c r="D439" s="36"/>
      <c r="E439" s="36"/>
    </row>
    <row r="440" ht="12.75" customHeight="1">
      <c r="D440" s="36"/>
      <c r="E440" s="36"/>
    </row>
    <row r="441" ht="12.75" customHeight="1">
      <c r="D441" s="36"/>
      <c r="E441" s="36"/>
    </row>
    <row r="442" ht="12.75" customHeight="1">
      <c r="D442" s="36"/>
      <c r="E442" s="36"/>
    </row>
    <row r="443" ht="12.75" customHeight="1">
      <c r="D443" s="36"/>
      <c r="E443" s="36"/>
    </row>
    <row r="444" ht="12.75" customHeight="1">
      <c r="D444" s="36"/>
      <c r="E444" s="36"/>
    </row>
    <row r="445" ht="12.75" customHeight="1">
      <c r="D445" s="36"/>
      <c r="E445" s="36"/>
    </row>
    <row r="446" ht="12.75" customHeight="1">
      <c r="D446" s="36"/>
      <c r="E446" s="36"/>
    </row>
    <row r="447" ht="12.75" customHeight="1">
      <c r="D447" s="36"/>
      <c r="E447" s="36"/>
    </row>
    <row r="448" ht="12.75" customHeight="1">
      <c r="D448" s="36"/>
      <c r="E448" s="36"/>
    </row>
    <row r="449" ht="12.75" customHeight="1">
      <c r="D449" s="36"/>
      <c r="E449" s="36"/>
    </row>
    <row r="450" ht="12.75" customHeight="1">
      <c r="D450" s="36"/>
      <c r="E450" s="36"/>
    </row>
    <row r="451" ht="12.75" customHeight="1">
      <c r="D451" s="36"/>
      <c r="E451" s="36"/>
    </row>
    <row r="452" ht="12.75" customHeight="1">
      <c r="D452" s="36"/>
      <c r="E452" s="36"/>
    </row>
    <row r="453" ht="12.75" customHeight="1">
      <c r="D453" s="36"/>
      <c r="E453" s="36"/>
    </row>
    <row r="454" ht="12.75" customHeight="1">
      <c r="D454" s="36"/>
      <c r="E454" s="36"/>
    </row>
    <row r="455" ht="12.75" customHeight="1">
      <c r="D455" s="36"/>
      <c r="E455" s="36"/>
    </row>
    <row r="456" ht="12.75" customHeight="1">
      <c r="D456" s="36"/>
      <c r="E456" s="36"/>
    </row>
    <row r="457" ht="12.75" customHeight="1">
      <c r="D457" s="36"/>
      <c r="E457" s="36"/>
    </row>
    <row r="458" ht="12.75" customHeight="1">
      <c r="D458" s="36"/>
      <c r="E458" s="36"/>
    </row>
    <row r="459" ht="12.75" customHeight="1">
      <c r="D459" s="36"/>
      <c r="E459" s="36"/>
    </row>
    <row r="460" ht="12.75" customHeight="1">
      <c r="D460" s="36"/>
      <c r="E460" s="36"/>
    </row>
    <row r="461" ht="12.75" customHeight="1">
      <c r="D461" s="36"/>
      <c r="E461" s="36"/>
    </row>
    <row r="462" ht="12.75" customHeight="1">
      <c r="D462" s="36"/>
      <c r="E462" s="36"/>
    </row>
    <row r="463" ht="12.75" customHeight="1">
      <c r="D463" s="36"/>
      <c r="E463" s="36"/>
    </row>
    <row r="464" ht="12.75" customHeight="1">
      <c r="D464" s="36"/>
      <c r="E464" s="36"/>
    </row>
    <row r="465" ht="12.75" customHeight="1">
      <c r="D465" s="36"/>
      <c r="E465" s="36"/>
    </row>
    <row r="466" ht="12.75" customHeight="1">
      <c r="D466" s="36"/>
      <c r="E466" s="36"/>
    </row>
    <row r="467" ht="12.75" customHeight="1">
      <c r="D467" s="36"/>
      <c r="E467" s="36"/>
    </row>
    <row r="468" ht="12.75" customHeight="1">
      <c r="D468" s="36"/>
      <c r="E468" s="36"/>
    </row>
    <row r="469" ht="12.75" customHeight="1">
      <c r="D469" s="36"/>
      <c r="E469" s="36"/>
    </row>
    <row r="470" ht="12.75" customHeight="1">
      <c r="D470" s="36"/>
      <c r="E470" s="36"/>
    </row>
    <row r="471" ht="12.75" customHeight="1">
      <c r="D471" s="36"/>
      <c r="E471" s="36"/>
    </row>
    <row r="472" ht="12.75" customHeight="1">
      <c r="D472" s="36"/>
      <c r="E472" s="36"/>
    </row>
    <row r="473" ht="12.75" customHeight="1">
      <c r="D473" s="36"/>
      <c r="E473" s="36"/>
    </row>
    <row r="474" ht="12.75" customHeight="1">
      <c r="D474" s="36"/>
      <c r="E474" s="36"/>
    </row>
    <row r="475" ht="12.75" customHeight="1">
      <c r="D475" s="36"/>
      <c r="E475" s="36"/>
    </row>
    <row r="476" ht="12.75" customHeight="1">
      <c r="D476" s="36"/>
      <c r="E476" s="36"/>
    </row>
    <row r="477" ht="12.75" customHeight="1">
      <c r="D477" s="36"/>
      <c r="E477" s="36"/>
    </row>
    <row r="478" ht="12.75" customHeight="1">
      <c r="D478" s="36"/>
      <c r="E478" s="36"/>
    </row>
    <row r="479" ht="12.75" customHeight="1">
      <c r="D479" s="36"/>
      <c r="E479" s="36"/>
    </row>
    <row r="480" ht="12.75" customHeight="1">
      <c r="D480" s="36"/>
      <c r="E480" s="36"/>
    </row>
    <row r="481" ht="12.75" customHeight="1">
      <c r="D481" s="36"/>
      <c r="E481" s="36"/>
    </row>
    <row r="482" ht="12.75" customHeight="1">
      <c r="D482" s="36"/>
      <c r="E482" s="36"/>
    </row>
    <row r="483" ht="12.75" customHeight="1">
      <c r="D483" s="36"/>
      <c r="E483" s="36"/>
    </row>
    <row r="484" ht="12.75" customHeight="1">
      <c r="D484" s="36"/>
      <c r="E484" s="36"/>
    </row>
    <row r="485" ht="12.75" customHeight="1">
      <c r="D485" s="36"/>
      <c r="E485" s="36"/>
    </row>
    <row r="486" ht="12.75" customHeight="1">
      <c r="D486" s="36"/>
      <c r="E486" s="36"/>
    </row>
    <row r="487" ht="12.75" customHeight="1">
      <c r="D487" s="36"/>
      <c r="E487" s="36"/>
    </row>
    <row r="488" ht="12.75" customHeight="1">
      <c r="D488" s="36"/>
      <c r="E488" s="36"/>
    </row>
    <row r="489" ht="12.75" customHeight="1">
      <c r="D489" s="36"/>
      <c r="E489" s="36"/>
    </row>
    <row r="490" ht="12.75" customHeight="1">
      <c r="D490" s="36"/>
      <c r="E490" s="36"/>
    </row>
    <row r="491" ht="12.75" customHeight="1">
      <c r="D491" s="36"/>
      <c r="E491" s="36"/>
    </row>
    <row r="492" ht="12.75" customHeight="1">
      <c r="D492" s="36"/>
      <c r="E492" s="36"/>
    </row>
    <row r="493" ht="12.75" customHeight="1">
      <c r="D493" s="36"/>
      <c r="E493" s="36"/>
    </row>
    <row r="494" ht="12.75" customHeight="1">
      <c r="D494" s="36"/>
      <c r="E494" s="36"/>
    </row>
    <row r="495" ht="12.75" customHeight="1">
      <c r="D495" s="36"/>
      <c r="E495" s="36"/>
    </row>
    <row r="496" ht="12.75" customHeight="1">
      <c r="D496" s="36"/>
      <c r="E496" s="36"/>
    </row>
    <row r="497" ht="12.75" customHeight="1">
      <c r="D497" s="36"/>
      <c r="E497" s="36"/>
    </row>
    <row r="498" ht="12.75" customHeight="1">
      <c r="D498" s="36"/>
      <c r="E498" s="36"/>
    </row>
    <row r="499" ht="12.75" customHeight="1">
      <c r="D499" s="36"/>
      <c r="E499" s="36"/>
    </row>
    <row r="500" ht="12.75" customHeight="1">
      <c r="D500" s="36"/>
      <c r="E500" s="36"/>
    </row>
    <row r="501" ht="12.75" customHeight="1">
      <c r="D501" s="36"/>
      <c r="E501" s="36"/>
    </row>
    <row r="502" ht="12.75" customHeight="1">
      <c r="D502" s="36"/>
      <c r="E502" s="36"/>
    </row>
    <row r="503" ht="12.75" customHeight="1">
      <c r="D503" s="36"/>
      <c r="E503" s="36"/>
    </row>
    <row r="504" ht="12.75" customHeight="1">
      <c r="D504" s="36"/>
      <c r="E504" s="36"/>
    </row>
    <row r="505" ht="12.75" customHeight="1">
      <c r="D505" s="36"/>
      <c r="E505" s="36"/>
    </row>
    <row r="506" ht="12.75" customHeight="1">
      <c r="D506" s="36"/>
      <c r="E506" s="36"/>
    </row>
    <row r="507" ht="12.75" customHeight="1">
      <c r="D507" s="36"/>
      <c r="E507" s="36"/>
    </row>
    <row r="508" ht="12.75" customHeight="1">
      <c r="D508" s="36"/>
      <c r="E508" s="36"/>
    </row>
    <row r="509" ht="12.75" customHeight="1">
      <c r="D509" s="36"/>
      <c r="E509" s="36"/>
    </row>
    <row r="510" ht="12.75" customHeight="1">
      <c r="D510" s="36"/>
      <c r="E510" s="36"/>
    </row>
    <row r="511" ht="12.75" customHeight="1">
      <c r="D511" s="36"/>
      <c r="E511" s="36"/>
    </row>
    <row r="512" ht="12.75" customHeight="1">
      <c r="D512" s="36"/>
      <c r="E512" s="36"/>
    </row>
    <row r="513" ht="12.75" customHeight="1">
      <c r="D513" s="36"/>
      <c r="E513" s="36"/>
    </row>
    <row r="514" ht="12.75" customHeight="1">
      <c r="D514" s="36"/>
      <c r="E514" s="36"/>
    </row>
    <row r="515" ht="12.75" customHeight="1">
      <c r="D515" s="36"/>
      <c r="E515" s="36"/>
    </row>
    <row r="516" ht="12.75" customHeight="1">
      <c r="D516" s="36"/>
      <c r="E516" s="36"/>
    </row>
    <row r="517" ht="12.75" customHeight="1">
      <c r="D517" s="36"/>
      <c r="E517" s="36"/>
    </row>
    <row r="518" ht="12.75" customHeight="1">
      <c r="D518" s="36"/>
      <c r="E518" s="36"/>
    </row>
    <row r="519" ht="12.75" customHeight="1">
      <c r="D519" s="36"/>
      <c r="E519" s="36"/>
    </row>
    <row r="520" ht="12.75" customHeight="1">
      <c r="D520" s="36"/>
      <c r="E520" s="36"/>
    </row>
    <row r="521" ht="12.75" customHeight="1">
      <c r="D521" s="36"/>
      <c r="E521" s="36"/>
    </row>
    <row r="522" ht="12.75" customHeight="1">
      <c r="D522" s="36"/>
      <c r="E522" s="36"/>
    </row>
    <row r="523" ht="12.75" customHeight="1">
      <c r="D523" s="36"/>
      <c r="E523" s="36"/>
    </row>
    <row r="524" ht="12.75" customHeight="1">
      <c r="D524" s="36"/>
      <c r="E524" s="36"/>
    </row>
    <row r="525" ht="12.75" customHeight="1">
      <c r="D525" s="36"/>
      <c r="E525" s="36"/>
    </row>
    <row r="526" ht="12.75" customHeight="1">
      <c r="D526" s="36"/>
      <c r="E526" s="36"/>
    </row>
    <row r="527" ht="12.75" customHeight="1">
      <c r="D527" s="36"/>
      <c r="E527" s="36"/>
    </row>
    <row r="528" ht="12.75" customHeight="1">
      <c r="D528" s="36"/>
      <c r="E528" s="36"/>
    </row>
    <row r="529" ht="12.75" customHeight="1">
      <c r="D529" s="36"/>
      <c r="E529" s="36"/>
    </row>
    <row r="530" ht="12.75" customHeight="1">
      <c r="D530" s="36"/>
      <c r="E530" s="36"/>
    </row>
    <row r="531" ht="12.75" customHeight="1">
      <c r="D531" s="36"/>
      <c r="E531" s="36"/>
    </row>
    <row r="532" ht="12.75" customHeight="1">
      <c r="D532" s="36"/>
      <c r="E532" s="36"/>
    </row>
    <row r="533" ht="12.75" customHeight="1">
      <c r="D533" s="36"/>
      <c r="E533" s="36"/>
    </row>
    <row r="534" ht="12.75" customHeight="1">
      <c r="D534" s="36"/>
      <c r="E534" s="36"/>
    </row>
    <row r="535" ht="12.75" customHeight="1">
      <c r="D535" s="36"/>
      <c r="E535" s="36"/>
    </row>
    <row r="536" ht="12.75" customHeight="1">
      <c r="D536" s="36"/>
      <c r="E536" s="36"/>
    </row>
    <row r="537" ht="12.75" customHeight="1">
      <c r="D537" s="36"/>
      <c r="E537" s="36"/>
    </row>
    <row r="538" ht="12.75" customHeight="1">
      <c r="D538" s="36"/>
      <c r="E538" s="36"/>
    </row>
    <row r="539" ht="12.75" customHeight="1">
      <c r="D539" s="36"/>
      <c r="E539" s="36"/>
    </row>
    <row r="540" ht="12.75" customHeight="1">
      <c r="D540" s="36"/>
      <c r="E540" s="36"/>
    </row>
    <row r="541" ht="12.75" customHeight="1">
      <c r="D541" s="36"/>
      <c r="E541" s="36"/>
    </row>
    <row r="542" ht="12.75" customHeight="1">
      <c r="D542" s="36"/>
      <c r="E542" s="36"/>
    </row>
    <row r="543" ht="12.75" customHeight="1">
      <c r="D543" s="36"/>
      <c r="E543" s="36"/>
    </row>
    <row r="544" ht="12.75" customHeight="1">
      <c r="D544" s="36"/>
      <c r="E544" s="36"/>
    </row>
    <row r="545" ht="12.75" customHeight="1">
      <c r="D545" s="36"/>
      <c r="E545" s="36"/>
    </row>
    <row r="546" ht="12.75" customHeight="1">
      <c r="D546" s="36"/>
      <c r="E546" s="36"/>
    </row>
    <row r="547" ht="12.75" customHeight="1">
      <c r="D547" s="36"/>
      <c r="E547" s="36"/>
    </row>
    <row r="548" ht="12.75" customHeight="1">
      <c r="D548" s="36"/>
      <c r="E548" s="36"/>
    </row>
    <row r="549" ht="12.75" customHeight="1">
      <c r="D549" s="36"/>
      <c r="E549" s="36"/>
    </row>
    <row r="550" ht="12.75" customHeight="1">
      <c r="D550" s="36"/>
      <c r="E550" s="36"/>
    </row>
    <row r="551" ht="12.75" customHeight="1">
      <c r="D551" s="36"/>
      <c r="E551" s="36"/>
    </row>
    <row r="552" ht="12.75" customHeight="1">
      <c r="D552" s="36"/>
      <c r="E552" s="36"/>
    </row>
    <row r="553" ht="12.75" customHeight="1">
      <c r="D553" s="36"/>
      <c r="E553" s="36"/>
    </row>
    <row r="554" ht="12.75" customHeight="1">
      <c r="D554" s="36"/>
      <c r="E554" s="36"/>
    </row>
    <row r="555" ht="12.75" customHeight="1">
      <c r="D555" s="36"/>
      <c r="E555" s="36"/>
    </row>
    <row r="556" ht="12.75" customHeight="1">
      <c r="D556" s="36"/>
      <c r="E556" s="36"/>
    </row>
    <row r="557" ht="12.75" customHeight="1">
      <c r="D557" s="36"/>
      <c r="E557" s="36"/>
    </row>
    <row r="558" ht="12.75" customHeight="1">
      <c r="D558" s="36"/>
      <c r="E558" s="36"/>
    </row>
    <row r="559" ht="12.75" customHeight="1">
      <c r="D559" s="36"/>
      <c r="E559" s="36"/>
    </row>
    <row r="560" ht="12.75" customHeight="1">
      <c r="D560" s="36"/>
      <c r="E560" s="36"/>
    </row>
    <row r="561" ht="12.75" customHeight="1">
      <c r="D561" s="36"/>
      <c r="E561" s="36"/>
    </row>
    <row r="562" ht="12.75" customHeight="1">
      <c r="D562" s="36"/>
      <c r="E562" s="36"/>
    </row>
    <row r="563" ht="12.75" customHeight="1">
      <c r="D563" s="36"/>
      <c r="E563" s="36"/>
    </row>
    <row r="564" ht="12.75" customHeight="1">
      <c r="D564" s="36"/>
      <c r="E564" s="36"/>
    </row>
    <row r="565" ht="12.75" customHeight="1">
      <c r="D565" s="36"/>
      <c r="E565" s="36"/>
    </row>
    <row r="566" ht="12.75" customHeight="1">
      <c r="D566" s="36"/>
      <c r="E566" s="36"/>
    </row>
    <row r="567" ht="12.75" customHeight="1">
      <c r="D567" s="36"/>
      <c r="E567" s="36"/>
    </row>
    <row r="568" ht="12.75" customHeight="1">
      <c r="D568" s="36"/>
      <c r="E568" s="36"/>
    </row>
    <row r="569" ht="12.75" customHeight="1">
      <c r="D569" s="36"/>
      <c r="E569" s="36"/>
    </row>
    <row r="570" ht="12.75" customHeight="1">
      <c r="D570" s="36"/>
      <c r="E570" s="36"/>
    </row>
    <row r="571" ht="12.75" customHeight="1">
      <c r="D571" s="36"/>
      <c r="E571" s="36"/>
    </row>
    <row r="572" ht="12.75" customHeight="1">
      <c r="D572" s="36"/>
      <c r="E572" s="36"/>
    </row>
    <row r="573" ht="12.75" customHeight="1">
      <c r="D573" s="36"/>
      <c r="E573" s="36"/>
    </row>
    <row r="574" ht="12.75" customHeight="1">
      <c r="D574" s="36"/>
      <c r="E574" s="36"/>
    </row>
    <row r="575" ht="12.75" customHeight="1">
      <c r="D575" s="36"/>
      <c r="E575" s="36"/>
    </row>
    <row r="576" ht="12.75" customHeight="1">
      <c r="D576" s="36"/>
      <c r="E576" s="36"/>
    </row>
    <row r="577" ht="12.75" customHeight="1">
      <c r="D577" s="36"/>
      <c r="E577" s="36"/>
    </row>
    <row r="578" ht="12.75" customHeight="1">
      <c r="D578" s="36"/>
      <c r="E578" s="36"/>
    </row>
    <row r="579" ht="12.75" customHeight="1">
      <c r="D579" s="36"/>
      <c r="E579" s="36"/>
    </row>
    <row r="580" ht="12.75" customHeight="1">
      <c r="D580" s="36"/>
      <c r="E580" s="36"/>
    </row>
    <row r="581" ht="12.75" customHeight="1">
      <c r="D581" s="36"/>
      <c r="E581" s="36"/>
    </row>
    <row r="582" ht="12.75" customHeight="1">
      <c r="D582" s="36"/>
      <c r="E582" s="36"/>
    </row>
    <row r="583" ht="12.75" customHeight="1">
      <c r="D583" s="36"/>
      <c r="E583" s="36"/>
    </row>
    <row r="584" ht="12.75" customHeight="1">
      <c r="D584" s="36"/>
      <c r="E584" s="36"/>
    </row>
    <row r="585" ht="12.75" customHeight="1">
      <c r="D585" s="36"/>
      <c r="E585" s="36"/>
    </row>
    <row r="586" ht="12.75" customHeight="1">
      <c r="D586" s="36"/>
      <c r="E586" s="36"/>
    </row>
    <row r="587" ht="12.75" customHeight="1">
      <c r="D587" s="36"/>
      <c r="E587" s="36"/>
    </row>
    <row r="588" ht="12.75" customHeight="1">
      <c r="D588" s="36"/>
      <c r="E588" s="36"/>
    </row>
    <row r="589" ht="12.75" customHeight="1">
      <c r="D589" s="36"/>
      <c r="E589" s="36"/>
    </row>
    <row r="590" ht="12.75" customHeight="1">
      <c r="D590" s="36"/>
      <c r="E590" s="36"/>
    </row>
    <row r="591" ht="12.75" customHeight="1">
      <c r="D591" s="36"/>
      <c r="E591" s="36"/>
    </row>
    <row r="592" ht="12.75" customHeight="1">
      <c r="D592" s="36"/>
      <c r="E592" s="36"/>
    </row>
    <row r="593" ht="12.75" customHeight="1">
      <c r="D593" s="36"/>
      <c r="E593" s="36"/>
    </row>
    <row r="594" ht="12.75" customHeight="1">
      <c r="D594" s="36"/>
      <c r="E594" s="36"/>
    </row>
    <row r="595" ht="12.75" customHeight="1">
      <c r="D595" s="36"/>
      <c r="E595" s="36"/>
    </row>
    <row r="596" ht="12.75" customHeight="1">
      <c r="D596" s="36"/>
      <c r="E596" s="36"/>
    </row>
    <row r="597" ht="12.75" customHeight="1">
      <c r="D597" s="36"/>
      <c r="E597" s="36"/>
    </row>
    <row r="598" ht="12.75" customHeight="1">
      <c r="D598" s="36"/>
      <c r="E598" s="36"/>
    </row>
    <row r="599" ht="12.75" customHeight="1">
      <c r="D599" s="36"/>
      <c r="E599" s="36"/>
    </row>
    <row r="600" ht="12.75" customHeight="1">
      <c r="D600" s="36"/>
      <c r="E600" s="36"/>
    </row>
    <row r="601" ht="12.75" customHeight="1">
      <c r="D601" s="36"/>
      <c r="E601" s="36"/>
    </row>
    <row r="602" ht="12.75" customHeight="1">
      <c r="D602" s="36"/>
      <c r="E602" s="36"/>
    </row>
    <row r="603" ht="12.75" customHeight="1">
      <c r="D603" s="36"/>
      <c r="E603" s="36"/>
    </row>
    <row r="604" ht="12.75" customHeight="1">
      <c r="D604" s="36"/>
      <c r="E604" s="36"/>
    </row>
    <row r="605" ht="12.75" customHeight="1">
      <c r="D605" s="36"/>
      <c r="E605" s="36"/>
    </row>
    <row r="606" ht="12.75" customHeight="1">
      <c r="D606" s="36"/>
      <c r="E606" s="36"/>
    </row>
    <row r="607" ht="12.75" customHeight="1">
      <c r="D607" s="36"/>
      <c r="E607" s="36"/>
    </row>
    <row r="608" ht="12.75" customHeight="1">
      <c r="D608" s="36"/>
      <c r="E608" s="36"/>
    </row>
    <row r="609" ht="12.75" customHeight="1">
      <c r="D609" s="36"/>
      <c r="E609" s="36"/>
    </row>
    <row r="610" ht="12.75" customHeight="1">
      <c r="D610" s="36"/>
      <c r="E610" s="36"/>
    </row>
    <row r="611" ht="12.75" customHeight="1">
      <c r="D611" s="36"/>
      <c r="E611" s="36"/>
    </row>
    <row r="612" ht="12.75" customHeight="1">
      <c r="D612" s="36"/>
      <c r="E612" s="36"/>
    </row>
    <row r="613" ht="12.75" customHeight="1">
      <c r="D613" s="36"/>
      <c r="E613" s="36"/>
    </row>
    <row r="614" ht="12.75" customHeight="1">
      <c r="D614" s="36"/>
      <c r="E614" s="36"/>
    </row>
    <row r="615" ht="12.75" customHeight="1">
      <c r="D615" s="36"/>
      <c r="E615" s="36"/>
    </row>
    <row r="616" ht="12.75" customHeight="1">
      <c r="D616" s="36"/>
      <c r="E616" s="36"/>
    </row>
    <row r="617" ht="12.75" customHeight="1">
      <c r="D617" s="36"/>
      <c r="E617" s="36"/>
    </row>
    <row r="618" ht="12.75" customHeight="1">
      <c r="D618" s="36"/>
      <c r="E618" s="36"/>
    </row>
    <row r="619" ht="12.75" customHeight="1">
      <c r="D619" s="36"/>
      <c r="E619" s="36"/>
    </row>
    <row r="620" ht="12.75" customHeight="1">
      <c r="D620" s="36"/>
      <c r="E620" s="36"/>
    </row>
    <row r="621" ht="12.75" customHeight="1">
      <c r="D621" s="36"/>
      <c r="E621" s="36"/>
    </row>
    <row r="622" ht="12.75" customHeight="1">
      <c r="D622" s="36"/>
      <c r="E622" s="36"/>
    </row>
    <row r="623" ht="12.75" customHeight="1">
      <c r="D623" s="36"/>
      <c r="E623" s="36"/>
    </row>
    <row r="624" ht="12.75" customHeight="1">
      <c r="D624" s="36"/>
      <c r="E624" s="36"/>
    </row>
    <row r="625" ht="12.75" customHeight="1">
      <c r="D625" s="36"/>
      <c r="E625" s="36"/>
    </row>
    <row r="626" ht="12.75" customHeight="1">
      <c r="D626" s="36"/>
      <c r="E626" s="36"/>
    </row>
    <row r="627" ht="12.75" customHeight="1">
      <c r="D627" s="36"/>
      <c r="E627" s="36"/>
    </row>
    <row r="628" ht="12.75" customHeight="1">
      <c r="D628" s="36"/>
      <c r="E628" s="36"/>
    </row>
    <row r="629" ht="12.75" customHeight="1">
      <c r="D629" s="36"/>
      <c r="E629" s="36"/>
    </row>
    <row r="630" ht="12.75" customHeight="1">
      <c r="D630" s="36"/>
      <c r="E630" s="36"/>
    </row>
    <row r="631" ht="12.75" customHeight="1">
      <c r="D631" s="36"/>
      <c r="E631" s="36"/>
    </row>
    <row r="632" ht="12.75" customHeight="1">
      <c r="D632" s="36"/>
      <c r="E632" s="36"/>
    </row>
    <row r="633" ht="12.75" customHeight="1">
      <c r="D633" s="36"/>
      <c r="E633" s="36"/>
    </row>
    <row r="634" ht="12.75" customHeight="1">
      <c r="D634" s="36"/>
      <c r="E634" s="36"/>
    </row>
    <row r="635" ht="12.75" customHeight="1">
      <c r="D635" s="36"/>
      <c r="E635" s="36"/>
    </row>
    <row r="636" ht="12.75" customHeight="1">
      <c r="D636" s="36"/>
      <c r="E636" s="36"/>
    </row>
    <row r="637" ht="12.75" customHeight="1">
      <c r="D637" s="36"/>
      <c r="E637" s="36"/>
    </row>
    <row r="638" ht="12.75" customHeight="1">
      <c r="D638" s="36"/>
      <c r="E638" s="36"/>
    </row>
    <row r="639" ht="12.75" customHeight="1">
      <c r="D639" s="36"/>
      <c r="E639" s="36"/>
    </row>
    <row r="640" ht="12.75" customHeight="1">
      <c r="D640" s="36"/>
      <c r="E640" s="36"/>
    </row>
    <row r="641" ht="12.75" customHeight="1">
      <c r="D641" s="36"/>
      <c r="E641" s="36"/>
    </row>
    <row r="642" ht="12.75" customHeight="1">
      <c r="D642" s="36"/>
      <c r="E642" s="36"/>
    </row>
    <row r="643" ht="12.75" customHeight="1">
      <c r="D643" s="36"/>
      <c r="E643" s="36"/>
    </row>
    <row r="644" ht="12.75" customHeight="1">
      <c r="D644" s="36"/>
      <c r="E644" s="36"/>
    </row>
    <row r="645" ht="12.75" customHeight="1">
      <c r="D645" s="36"/>
      <c r="E645" s="36"/>
    </row>
    <row r="646" ht="12.75" customHeight="1">
      <c r="D646" s="36"/>
      <c r="E646" s="36"/>
    </row>
    <row r="647" ht="12.75" customHeight="1">
      <c r="D647" s="36"/>
      <c r="E647" s="36"/>
    </row>
    <row r="648" ht="12.75" customHeight="1">
      <c r="D648" s="36"/>
      <c r="E648" s="36"/>
    </row>
    <row r="649" ht="12.75" customHeight="1">
      <c r="D649" s="36"/>
      <c r="E649" s="36"/>
    </row>
    <row r="650" ht="12.75" customHeight="1">
      <c r="D650" s="36"/>
      <c r="E650" s="36"/>
    </row>
    <row r="651" ht="12.75" customHeight="1">
      <c r="D651" s="36"/>
      <c r="E651" s="36"/>
    </row>
    <row r="652" ht="12.75" customHeight="1">
      <c r="D652" s="36"/>
      <c r="E652" s="36"/>
    </row>
    <row r="653" ht="12.75" customHeight="1">
      <c r="D653" s="36"/>
      <c r="E653" s="36"/>
    </row>
    <row r="654" ht="12.75" customHeight="1">
      <c r="D654" s="36"/>
      <c r="E654" s="36"/>
    </row>
    <row r="655" ht="12.75" customHeight="1">
      <c r="D655" s="36"/>
      <c r="E655" s="36"/>
    </row>
    <row r="656" ht="12.75" customHeight="1">
      <c r="D656" s="36"/>
      <c r="E656" s="36"/>
    </row>
    <row r="657" ht="12.75" customHeight="1">
      <c r="D657" s="36"/>
      <c r="E657" s="36"/>
    </row>
    <row r="658" ht="12.75" customHeight="1">
      <c r="D658" s="36"/>
      <c r="E658" s="36"/>
    </row>
    <row r="659" ht="12.75" customHeight="1">
      <c r="D659" s="36"/>
      <c r="E659" s="36"/>
    </row>
    <row r="660" ht="12.75" customHeight="1">
      <c r="D660" s="36"/>
      <c r="E660" s="36"/>
    </row>
    <row r="661" ht="12.75" customHeight="1">
      <c r="D661" s="36"/>
      <c r="E661" s="36"/>
    </row>
    <row r="662" ht="12.75" customHeight="1">
      <c r="D662" s="36"/>
      <c r="E662" s="36"/>
    </row>
    <row r="663" ht="12.75" customHeight="1">
      <c r="D663" s="36"/>
      <c r="E663" s="36"/>
    </row>
    <row r="664" ht="12.75" customHeight="1">
      <c r="D664" s="36"/>
      <c r="E664" s="36"/>
    </row>
    <row r="665" ht="12.75" customHeight="1">
      <c r="D665" s="36"/>
      <c r="E665" s="36"/>
    </row>
    <row r="666" ht="12.75" customHeight="1">
      <c r="D666" s="36"/>
      <c r="E666" s="36"/>
    </row>
    <row r="667" ht="12.75" customHeight="1">
      <c r="D667" s="36"/>
      <c r="E667" s="36"/>
    </row>
    <row r="668" ht="12.75" customHeight="1">
      <c r="D668" s="36"/>
      <c r="E668" s="36"/>
    </row>
    <row r="669" ht="12.75" customHeight="1">
      <c r="D669" s="36"/>
      <c r="E669" s="36"/>
    </row>
    <row r="670" ht="12.75" customHeight="1">
      <c r="D670" s="36"/>
      <c r="E670" s="36"/>
    </row>
    <row r="671" ht="12.75" customHeight="1">
      <c r="D671" s="36"/>
      <c r="E671" s="36"/>
    </row>
    <row r="672" ht="12.75" customHeight="1">
      <c r="D672" s="36"/>
      <c r="E672" s="36"/>
    </row>
    <row r="673" ht="12.75" customHeight="1">
      <c r="D673" s="36"/>
      <c r="E673" s="36"/>
    </row>
    <row r="674" ht="12.75" customHeight="1">
      <c r="D674" s="36"/>
      <c r="E674" s="36"/>
    </row>
    <row r="675" ht="12.75" customHeight="1">
      <c r="D675" s="36"/>
      <c r="E675" s="36"/>
    </row>
    <row r="676" ht="12.75" customHeight="1">
      <c r="D676" s="36"/>
      <c r="E676" s="36"/>
    </row>
    <row r="677" ht="12.75" customHeight="1">
      <c r="D677" s="36"/>
      <c r="E677" s="36"/>
    </row>
    <row r="678" ht="12.75" customHeight="1">
      <c r="D678" s="36"/>
      <c r="E678" s="36"/>
    </row>
    <row r="679" ht="12.75" customHeight="1">
      <c r="D679" s="36"/>
      <c r="E679" s="36"/>
    </row>
    <row r="680" ht="12.75" customHeight="1">
      <c r="D680" s="36"/>
      <c r="E680" s="36"/>
    </row>
    <row r="681" ht="12.75" customHeight="1">
      <c r="D681" s="36"/>
      <c r="E681" s="36"/>
    </row>
    <row r="682" ht="12.75" customHeight="1">
      <c r="D682" s="36"/>
      <c r="E682" s="36"/>
    </row>
    <row r="683" ht="12.75" customHeight="1">
      <c r="D683" s="36"/>
      <c r="E683" s="36"/>
    </row>
    <row r="684" ht="12.75" customHeight="1">
      <c r="D684" s="36"/>
      <c r="E684" s="36"/>
    </row>
    <row r="685" ht="12.75" customHeight="1">
      <c r="D685" s="36"/>
      <c r="E685" s="36"/>
    </row>
    <row r="686" ht="12.75" customHeight="1">
      <c r="D686" s="36"/>
      <c r="E686" s="36"/>
    </row>
    <row r="687" ht="12.75" customHeight="1">
      <c r="D687" s="36"/>
      <c r="E687" s="36"/>
    </row>
    <row r="688" ht="12.75" customHeight="1">
      <c r="D688" s="36"/>
      <c r="E688" s="36"/>
    </row>
    <row r="689" ht="12.75" customHeight="1">
      <c r="D689" s="36"/>
      <c r="E689" s="36"/>
    </row>
    <row r="690" ht="12.75" customHeight="1">
      <c r="D690" s="36"/>
      <c r="E690" s="36"/>
    </row>
    <row r="691" ht="12.75" customHeight="1">
      <c r="D691" s="36"/>
      <c r="E691" s="36"/>
    </row>
    <row r="692" ht="12.75" customHeight="1">
      <c r="D692" s="36"/>
      <c r="E692" s="36"/>
    </row>
    <row r="693" ht="12.75" customHeight="1">
      <c r="D693" s="36"/>
      <c r="E693" s="36"/>
    </row>
    <row r="694" ht="12.75" customHeight="1">
      <c r="D694" s="36"/>
      <c r="E694" s="36"/>
    </row>
    <row r="695" ht="12.75" customHeight="1">
      <c r="D695" s="36"/>
      <c r="E695" s="36"/>
    </row>
    <row r="696" ht="12.75" customHeight="1">
      <c r="D696" s="36"/>
      <c r="E696" s="36"/>
    </row>
    <row r="697" ht="12.75" customHeight="1">
      <c r="D697" s="36"/>
      <c r="E697" s="36"/>
    </row>
    <row r="698" ht="12.75" customHeight="1">
      <c r="D698" s="36"/>
      <c r="E698" s="36"/>
    </row>
    <row r="699" ht="12.75" customHeight="1">
      <c r="D699" s="36"/>
      <c r="E699" s="36"/>
    </row>
    <row r="700" ht="12.75" customHeight="1">
      <c r="D700" s="36"/>
      <c r="E700" s="36"/>
    </row>
    <row r="701" ht="12.75" customHeight="1">
      <c r="D701" s="36"/>
      <c r="E701" s="36"/>
    </row>
    <row r="702" ht="12.75" customHeight="1">
      <c r="D702" s="36"/>
      <c r="E702" s="36"/>
    </row>
    <row r="703" ht="12.75" customHeight="1">
      <c r="D703" s="36"/>
      <c r="E703" s="36"/>
    </row>
    <row r="704" ht="12.75" customHeight="1">
      <c r="D704" s="36"/>
      <c r="E704" s="36"/>
    </row>
    <row r="705" ht="12.75" customHeight="1">
      <c r="D705" s="36"/>
      <c r="E705" s="36"/>
    </row>
    <row r="706" ht="12.75" customHeight="1">
      <c r="D706" s="36"/>
      <c r="E706" s="36"/>
    </row>
    <row r="707" ht="12.75" customHeight="1">
      <c r="D707" s="36"/>
      <c r="E707" s="36"/>
    </row>
    <row r="708" ht="12.75" customHeight="1">
      <c r="D708" s="36"/>
      <c r="E708" s="36"/>
    </row>
    <row r="709" ht="12.75" customHeight="1">
      <c r="D709" s="36"/>
      <c r="E709" s="36"/>
    </row>
    <row r="710" ht="12.75" customHeight="1">
      <c r="D710" s="36"/>
      <c r="E710" s="36"/>
    </row>
    <row r="711" ht="12.75" customHeight="1">
      <c r="D711" s="36"/>
      <c r="E711" s="36"/>
    </row>
    <row r="712" ht="12.75" customHeight="1">
      <c r="D712" s="36"/>
      <c r="E712" s="36"/>
    </row>
    <row r="713" ht="12.75" customHeight="1">
      <c r="D713" s="36"/>
      <c r="E713" s="36"/>
    </row>
    <row r="714" ht="12.75" customHeight="1">
      <c r="D714" s="36"/>
      <c r="E714" s="36"/>
    </row>
    <row r="715" ht="12.75" customHeight="1">
      <c r="D715" s="36"/>
      <c r="E715" s="36"/>
    </row>
    <row r="716" ht="12.75" customHeight="1">
      <c r="D716" s="36"/>
      <c r="E716" s="36"/>
    </row>
    <row r="717" ht="12.75" customHeight="1">
      <c r="D717" s="36"/>
      <c r="E717" s="36"/>
    </row>
    <row r="718" ht="12.75" customHeight="1">
      <c r="D718" s="36"/>
      <c r="E718" s="36"/>
    </row>
    <row r="719" ht="12.75" customHeight="1">
      <c r="D719" s="36"/>
      <c r="E719" s="36"/>
    </row>
    <row r="720" ht="12.75" customHeight="1">
      <c r="D720" s="36"/>
      <c r="E720" s="36"/>
    </row>
    <row r="721" ht="12.75" customHeight="1">
      <c r="D721" s="36"/>
      <c r="E721" s="36"/>
    </row>
    <row r="722" ht="12.75" customHeight="1">
      <c r="D722" s="36"/>
      <c r="E722" s="36"/>
    </row>
    <row r="723" ht="12.75" customHeight="1">
      <c r="D723" s="36"/>
      <c r="E723" s="36"/>
    </row>
    <row r="724" ht="12.75" customHeight="1">
      <c r="D724" s="36"/>
      <c r="E724" s="36"/>
    </row>
    <row r="725" ht="12.75" customHeight="1">
      <c r="D725" s="36"/>
      <c r="E725" s="36"/>
    </row>
    <row r="726" ht="12.75" customHeight="1">
      <c r="D726" s="36"/>
      <c r="E726" s="36"/>
    </row>
    <row r="727" ht="12.75" customHeight="1">
      <c r="D727" s="36"/>
      <c r="E727" s="36"/>
    </row>
    <row r="728" ht="12.75" customHeight="1">
      <c r="D728" s="36"/>
      <c r="E728" s="36"/>
    </row>
    <row r="729" ht="12.75" customHeight="1">
      <c r="D729" s="36"/>
      <c r="E729" s="36"/>
    </row>
    <row r="730" ht="12.75" customHeight="1">
      <c r="D730" s="36"/>
      <c r="E730" s="36"/>
    </row>
    <row r="731" ht="12.75" customHeight="1">
      <c r="D731" s="36"/>
      <c r="E731" s="36"/>
    </row>
    <row r="732" ht="12.75" customHeight="1">
      <c r="D732" s="36"/>
      <c r="E732" s="36"/>
    </row>
    <row r="733" ht="12.75" customHeight="1">
      <c r="D733" s="36"/>
      <c r="E733" s="36"/>
    </row>
    <row r="734" ht="12.75" customHeight="1">
      <c r="D734" s="36"/>
      <c r="E734" s="36"/>
    </row>
    <row r="735" ht="12.75" customHeight="1">
      <c r="D735" s="36"/>
      <c r="E735" s="36"/>
    </row>
    <row r="736" ht="12.75" customHeight="1">
      <c r="D736" s="36"/>
      <c r="E736" s="36"/>
    </row>
    <row r="737" ht="12.75" customHeight="1">
      <c r="D737" s="36"/>
      <c r="E737" s="36"/>
    </row>
    <row r="738" ht="12.75" customHeight="1">
      <c r="D738" s="36"/>
      <c r="E738" s="36"/>
    </row>
    <row r="739" ht="12.75" customHeight="1">
      <c r="D739" s="36"/>
      <c r="E739" s="36"/>
    </row>
    <row r="740" ht="12.75" customHeight="1">
      <c r="D740" s="36"/>
      <c r="E740" s="36"/>
    </row>
    <row r="741" ht="12.75" customHeight="1">
      <c r="D741" s="36"/>
      <c r="E741" s="36"/>
    </row>
    <row r="742" ht="12.75" customHeight="1">
      <c r="D742" s="36"/>
      <c r="E742" s="36"/>
    </row>
    <row r="743" ht="12.75" customHeight="1">
      <c r="D743" s="36"/>
      <c r="E743" s="36"/>
    </row>
    <row r="744" ht="12.75" customHeight="1">
      <c r="D744" s="36"/>
      <c r="E744" s="36"/>
    </row>
    <row r="745" ht="12.75" customHeight="1">
      <c r="D745" s="36"/>
      <c r="E745" s="36"/>
    </row>
    <row r="746" ht="12.75" customHeight="1">
      <c r="D746" s="36"/>
      <c r="E746" s="36"/>
    </row>
    <row r="747" ht="12.75" customHeight="1">
      <c r="D747" s="36"/>
      <c r="E747" s="36"/>
    </row>
    <row r="748" ht="12.75" customHeight="1">
      <c r="D748" s="36"/>
      <c r="E748" s="36"/>
    </row>
    <row r="749" ht="12.75" customHeight="1">
      <c r="D749" s="36"/>
      <c r="E749" s="36"/>
    </row>
    <row r="750" ht="12.75" customHeight="1">
      <c r="D750" s="36"/>
      <c r="E750" s="36"/>
    </row>
    <row r="751" ht="12.75" customHeight="1">
      <c r="D751" s="36"/>
      <c r="E751" s="36"/>
    </row>
    <row r="752" ht="12.75" customHeight="1">
      <c r="D752" s="36"/>
      <c r="E752" s="36"/>
    </row>
    <row r="753" ht="12.75" customHeight="1">
      <c r="D753" s="36"/>
      <c r="E753" s="36"/>
    </row>
    <row r="754" ht="12.75" customHeight="1">
      <c r="D754" s="36"/>
      <c r="E754" s="36"/>
    </row>
    <row r="755" ht="12.75" customHeight="1">
      <c r="D755" s="36"/>
      <c r="E755" s="36"/>
    </row>
    <row r="756" ht="12.75" customHeight="1">
      <c r="D756" s="36"/>
      <c r="E756" s="36"/>
    </row>
    <row r="757" ht="12.75" customHeight="1">
      <c r="D757" s="36"/>
      <c r="E757" s="36"/>
    </row>
    <row r="758" ht="12.75" customHeight="1">
      <c r="D758" s="36"/>
      <c r="E758" s="36"/>
    </row>
    <row r="759" ht="12.75" customHeight="1">
      <c r="D759" s="36"/>
      <c r="E759" s="36"/>
    </row>
    <row r="760" ht="12.75" customHeight="1">
      <c r="D760" s="36"/>
      <c r="E760" s="36"/>
    </row>
    <row r="761" ht="12.75" customHeight="1">
      <c r="D761" s="36"/>
      <c r="E761" s="36"/>
    </row>
    <row r="762" ht="12.75" customHeight="1">
      <c r="D762" s="36"/>
      <c r="E762" s="36"/>
    </row>
    <row r="763" ht="12.75" customHeight="1">
      <c r="D763" s="36"/>
      <c r="E763" s="36"/>
    </row>
    <row r="764" ht="12.75" customHeight="1">
      <c r="D764" s="36"/>
      <c r="E764" s="36"/>
    </row>
    <row r="765" ht="12.75" customHeight="1">
      <c r="D765" s="36"/>
      <c r="E765" s="36"/>
    </row>
    <row r="766" ht="12.75" customHeight="1">
      <c r="D766" s="36"/>
      <c r="E766" s="36"/>
    </row>
    <row r="767" ht="12.75" customHeight="1">
      <c r="D767" s="36"/>
      <c r="E767" s="36"/>
    </row>
    <row r="768" ht="12.75" customHeight="1">
      <c r="D768" s="36"/>
      <c r="E768" s="36"/>
    </row>
    <row r="769" ht="12.75" customHeight="1">
      <c r="D769" s="36"/>
      <c r="E769" s="36"/>
    </row>
    <row r="770" ht="12.75" customHeight="1">
      <c r="D770" s="36"/>
      <c r="E770" s="36"/>
    </row>
    <row r="771" ht="12.75" customHeight="1">
      <c r="D771" s="36"/>
      <c r="E771" s="36"/>
    </row>
    <row r="772" ht="12.75" customHeight="1">
      <c r="D772" s="36"/>
      <c r="E772" s="36"/>
    </row>
    <row r="773" ht="12.75" customHeight="1">
      <c r="D773" s="36"/>
      <c r="E773" s="36"/>
    </row>
    <row r="774" ht="12.75" customHeight="1">
      <c r="D774" s="36"/>
      <c r="E774" s="36"/>
    </row>
    <row r="775" ht="12.75" customHeight="1">
      <c r="D775" s="36"/>
      <c r="E775" s="36"/>
    </row>
    <row r="776" ht="12.75" customHeight="1">
      <c r="D776" s="36"/>
      <c r="E776" s="36"/>
    </row>
    <row r="777" ht="12.75" customHeight="1">
      <c r="D777" s="36"/>
      <c r="E777" s="36"/>
    </row>
    <row r="778" ht="12.75" customHeight="1">
      <c r="D778" s="36"/>
      <c r="E778" s="36"/>
    </row>
    <row r="779" ht="12.75" customHeight="1">
      <c r="D779" s="36"/>
      <c r="E779" s="36"/>
    </row>
    <row r="780" ht="12.75" customHeight="1">
      <c r="D780" s="36"/>
      <c r="E780" s="36"/>
    </row>
    <row r="781" ht="12.75" customHeight="1">
      <c r="D781" s="36"/>
      <c r="E781" s="36"/>
    </row>
    <row r="782" ht="12.75" customHeight="1">
      <c r="D782" s="36"/>
      <c r="E782" s="36"/>
    </row>
    <row r="783" ht="12.75" customHeight="1">
      <c r="D783" s="36"/>
      <c r="E783" s="36"/>
    </row>
    <row r="784" ht="12.75" customHeight="1">
      <c r="D784" s="36"/>
      <c r="E784" s="36"/>
    </row>
    <row r="785" ht="12.75" customHeight="1">
      <c r="D785" s="36"/>
      <c r="E785" s="36"/>
    </row>
    <row r="786" ht="12.75" customHeight="1">
      <c r="D786" s="36"/>
      <c r="E786" s="36"/>
    </row>
    <row r="787" ht="12.75" customHeight="1">
      <c r="D787" s="36"/>
      <c r="E787" s="36"/>
    </row>
    <row r="788" ht="12.75" customHeight="1">
      <c r="D788" s="36"/>
      <c r="E788" s="36"/>
    </row>
    <row r="789" ht="12.75" customHeight="1">
      <c r="D789" s="36"/>
      <c r="E789" s="36"/>
    </row>
    <row r="790" ht="12.75" customHeight="1">
      <c r="D790" s="36"/>
      <c r="E790" s="36"/>
    </row>
    <row r="791" ht="12.75" customHeight="1">
      <c r="D791" s="36"/>
      <c r="E791" s="36"/>
    </row>
    <row r="792" ht="12.75" customHeight="1">
      <c r="D792" s="36"/>
      <c r="E792" s="36"/>
    </row>
    <row r="793" ht="12.75" customHeight="1">
      <c r="D793" s="36"/>
      <c r="E793" s="36"/>
    </row>
    <row r="794" ht="12.75" customHeight="1">
      <c r="D794" s="36"/>
      <c r="E794" s="36"/>
    </row>
    <row r="795" ht="12.75" customHeight="1">
      <c r="D795" s="36"/>
      <c r="E795" s="36"/>
    </row>
    <row r="796" ht="12.75" customHeight="1">
      <c r="D796" s="36"/>
      <c r="E796" s="36"/>
    </row>
    <row r="797" ht="12.75" customHeight="1">
      <c r="D797" s="36"/>
      <c r="E797" s="36"/>
    </row>
    <row r="798" ht="12.75" customHeight="1">
      <c r="D798" s="36"/>
      <c r="E798" s="36"/>
    </row>
    <row r="799" ht="12.75" customHeight="1">
      <c r="D799" s="36"/>
      <c r="E799" s="36"/>
    </row>
    <row r="800" ht="12.75" customHeight="1">
      <c r="D800" s="36"/>
      <c r="E800" s="36"/>
    </row>
    <row r="801" ht="12.75" customHeight="1">
      <c r="D801" s="36"/>
      <c r="E801" s="36"/>
    </row>
    <row r="802" ht="12.75" customHeight="1">
      <c r="D802" s="36"/>
      <c r="E802" s="36"/>
    </row>
    <row r="803" ht="12.75" customHeight="1">
      <c r="D803" s="36"/>
      <c r="E803" s="36"/>
    </row>
    <row r="804" ht="12.75" customHeight="1">
      <c r="D804" s="36"/>
      <c r="E804" s="36"/>
    </row>
    <row r="805" ht="12.75" customHeight="1">
      <c r="D805" s="36"/>
      <c r="E805" s="36"/>
    </row>
    <row r="806" ht="12.75" customHeight="1">
      <c r="D806" s="36"/>
      <c r="E806" s="36"/>
    </row>
    <row r="807" ht="12.75" customHeight="1">
      <c r="D807" s="36"/>
      <c r="E807" s="36"/>
    </row>
    <row r="808" ht="12.75" customHeight="1">
      <c r="D808" s="36"/>
      <c r="E808" s="36"/>
    </row>
    <row r="809" ht="12.75" customHeight="1">
      <c r="D809" s="36"/>
      <c r="E809" s="36"/>
    </row>
    <row r="810" ht="12.75" customHeight="1">
      <c r="D810" s="36"/>
      <c r="E810" s="36"/>
    </row>
    <row r="811" ht="12.75" customHeight="1">
      <c r="D811" s="36"/>
      <c r="E811" s="36"/>
    </row>
    <row r="812" ht="12.75" customHeight="1">
      <c r="D812" s="36"/>
      <c r="E812" s="36"/>
    </row>
    <row r="813" ht="12.75" customHeight="1">
      <c r="D813" s="36"/>
      <c r="E813" s="36"/>
    </row>
    <row r="814" ht="12.75" customHeight="1">
      <c r="D814" s="36"/>
      <c r="E814" s="36"/>
    </row>
    <row r="815" ht="12.75" customHeight="1">
      <c r="D815" s="36"/>
      <c r="E815" s="36"/>
    </row>
    <row r="816" ht="12.75" customHeight="1">
      <c r="D816" s="36"/>
      <c r="E816" s="36"/>
    </row>
    <row r="817" ht="12.75" customHeight="1">
      <c r="D817" s="36"/>
      <c r="E817" s="36"/>
    </row>
    <row r="818" ht="12.75" customHeight="1">
      <c r="D818" s="36"/>
      <c r="E818" s="36"/>
    </row>
    <row r="819" ht="12.75" customHeight="1">
      <c r="D819" s="36"/>
      <c r="E819" s="36"/>
    </row>
    <row r="820" ht="12.75" customHeight="1">
      <c r="D820" s="36"/>
      <c r="E820" s="36"/>
    </row>
    <row r="821" ht="12.75" customHeight="1">
      <c r="D821" s="36"/>
      <c r="E821" s="36"/>
    </row>
    <row r="822" ht="12.75" customHeight="1">
      <c r="D822" s="36"/>
      <c r="E822" s="36"/>
    </row>
    <row r="823" ht="12.75" customHeight="1">
      <c r="D823" s="36"/>
      <c r="E823" s="36"/>
    </row>
    <row r="824" ht="12.75" customHeight="1">
      <c r="D824" s="36"/>
      <c r="E824" s="36"/>
    </row>
    <row r="825" ht="12.75" customHeight="1">
      <c r="D825" s="36"/>
      <c r="E825" s="36"/>
    </row>
    <row r="826" ht="12.75" customHeight="1">
      <c r="D826" s="36"/>
      <c r="E826" s="36"/>
    </row>
    <row r="827" ht="12.75" customHeight="1">
      <c r="D827" s="36"/>
      <c r="E827" s="36"/>
    </row>
    <row r="828" ht="12.75" customHeight="1">
      <c r="D828" s="36"/>
      <c r="E828" s="36"/>
    </row>
    <row r="829" ht="12.75" customHeight="1">
      <c r="D829" s="36"/>
      <c r="E829" s="36"/>
    </row>
    <row r="830" ht="12.75" customHeight="1">
      <c r="D830" s="36"/>
      <c r="E830" s="36"/>
    </row>
    <row r="831" ht="12.75" customHeight="1">
      <c r="D831" s="36"/>
      <c r="E831" s="36"/>
    </row>
    <row r="832" ht="12.75" customHeight="1">
      <c r="D832" s="36"/>
      <c r="E832" s="36"/>
    </row>
    <row r="833" ht="12.75" customHeight="1">
      <c r="D833" s="36"/>
      <c r="E833" s="36"/>
    </row>
    <row r="834" ht="12.75" customHeight="1">
      <c r="D834" s="36"/>
      <c r="E834" s="36"/>
    </row>
    <row r="835" ht="12.75" customHeight="1">
      <c r="D835" s="36"/>
      <c r="E835" s="36"/>
    </row>
    <row r="836" ht="12.75" customHeight="1">
      <c r="D836" s="36"/>
      <c r="E836" s="36"/>
    </row>
    <row r="837" ht="12.75" customHeight="1">
      <c r="D837" s="36"/>
      <c r="E837" s="36"/>
    </row>
    <row r="838" ht="12.75" customHeight="1">
      <c r="D838" s="36"/>
      <c r="E838" s="36"/>
    </row>
    <row r="839" ht="12.75" customHeight="1">
      <c r="D839" s="36"/>
      <c r="E839" s="36"/>
    </row>
    <row r="840" ht="12.75" customHeight="1">
      <c r="D840" s="36"/>
      <c r="E840" s="36"/>
    </row>
    <row r="841" ht="12.75" customHeight="1">
      <c r="D841" s="36"/>
      <c r="E841" s="36"/>
    </row>
    <row r="842" ht="12.75" customHeight="1">
      <c r="D842" s="36"/>
      <c r="E842" s="36"/>
    </row>
    <row r="843" ht="12.75" customHeight="1">
      <c r="D843" s="36"/>
      <c r="E843" s="36"/>
    </row>
    <row r="844" ht="12.75" customHeight="1">
      <c r="D844" s="36"/>
      <c r="E844" s="36"/>
    </row>
    <row r="845" ht="12.75" customHeight="1">
      <c r="D845" s="36"/>
      <c r="E845" s="36"/>
    </row>
    <row r="846" ht="12.75" customHeight="1">
      <c r="D846" s="36"/>
      <c r="E846" s="36"/>
    </row>
    <row r="847" ht="12.75" customHeight="1">
      <c r="D847" s="36"/>
      <c r="E847" s="36"/>
    </row>
    <row r="848" ht="12.75" customHeight="1">
      <c r="D848" s="36"/>
      <c r="E848" s="36"/>
    </row>
    <row r="849" ht="12.75" customHeight="1">
      <c r="D849" s="36"/>
      <c r="E849" s="36"/>
    </row>
    <row r="850" ht="12.75" customHeight="1">
      <c r="D850" s="36"/>
      <c r="E850" s="36"/>
    </row>
    <row r="851" ht="12.75" customHeight="1">
      <c r="D851" s="36"/>
      <c r="E851" s="36"/>
    </row>
    <row r="852" ht="12.75" customHeight="1">
      <c r="D852" s="36"/>
      <c r="E852" s="36"/>
    </row>
    <row r="853" ht="12.75" customHeight="1">
      <c r="D853" s="36"/>
      <c r="E853" s="36"/>
    </row>
    <row r="854" ht="12.75" customHeight="1">
      <c r="D854" s="36"/>
      <c r="E854" s="36"/>
    </row>
    <row r="855" ht="12.75" customHeight="1">
      <c r="D855" s="36"/>
      <c r="E855" s="36"/>
    </row>
    <row r="856" ht="12.75" customHeight="1">
      <c r="D856" s="36"/>
      <c r="E856" s="36"/>
    </row>
    <row r="857" ht="12.75" customHeight="1">
      <c r="D857" s="36"/>
      <c r="E857" s="36"/>
    </row>
    <row r="858" ht="12.75" customHeight="1">
      <c r="D858" s="36"/>
      <c r="E858" s="36"/>
    </row>
    <row r="859" ht="12.75" customHeight="1">
      <c r="D859" s="36"/>
      <c r="E859" s="36"/>
    </row>
    <row r="860" ht="12.75" customHeight="1">
      <c r="D860" s="36"/>
      <c r="E860" s="36"/>
    </row>
    <row r="861" ht="12.75" customHeight="1">
      <c r="D861" s="36"/>
      <c r="E861" s="36"/>
    </row>
    <row r="862" ht="12.75" customHeight="1">
      <c r="D862" s="36"/>
      <c r="E862" s="36"/>
    </row>
    <row r="863" ht="12.75" customHeight="1">
      <c r="D863" s="36"/>
      <c r="E863" s="36"/>
    </row>
    <row r="864" ht="12.75" customHeight="1">
      <c r="D864" s="36"/>
      <c r="E864" s="36"/>
    </row>
    <row r="865" ht="12.75" customHeight="1">
      <c r="D865" s="36"/>
      <c r="E865" s="36"/>
    </row>
    <row r="866" ht="12.75" customHeight="1">
      <c r="D866" s="36"/>
      <c r="E866" s="36"/>
    </row>
    <row r="867" ht="12.75" customHeight="1">
      <c r="D867" s="36"/>
      <c r="E867" s="36"/>
    </row>
    <row r="868" ht="12.75" customHeight="1">
      <c r="D868" s="36"/>
      <c r="E868" s="36"/>
    </row>
    <row r="869" ht="12.75" customHeight="1">
      <c r="D869" s="36"/>
      <c r="E869" s="36"/>
    </row>
    <row r="870" ht="12.75" customHeight="1">
      <c r="D870" s="36"/>
      <c r="E870" s="36"/>
    </row>
    <row r="871" ht="12.75" customHeight="1">
      <c r="D871" s="36"/>
      <c r="E871" s="36"/>
    </row>
    <row r="872" ht="12.75" customHeight="1">
      <c r="D872" s="36"/>
      <c r="E872" s="36"/>
    </row>
    <row r="873" ht="12.75" customHeight="1">
      <c r="D873" s="36"/>
      <c r="E873" s="36"/>
    </row>
    <row r="874" ht="12.75" customHeight="1">
      <c r="D874" s="36"/>
      <c r="E874" s="36"/>
    </row>
    <row r="875" ht="12.75" customHeight="1">
      <c r="D875" s="36"/>
      <c r="E875" s="36"/>
    </row>
    <row r="876" ht="12.75" customHeight="1">
      <c r="D876" s="36"/>
      <c r="E876" s="36"/>
    </row>
    <row r="877" ht="12.75" customHeight="1">
      <c r="D877" s="36"/>
      <c r="E877" s="36"/>
    </row>
    <row r="878" ht="12.75" customHeight="1">
      <c r="D878" s="36"/>
      <c r="E878" s="36"/>
    </row>
    <row r="879" ht="12.75" customHeight="1">
      <c r="D879" s="36"/>
      <c r="E879" s="36"/>
    </row>
    <row r="880" ht="12.75" customHeight="1">
      <c r="D880" s="36"/>
      <c r="E880" s="36"/>
    </row>
    <row r="881" ht="12.75" customHeight="1">
      <c r="D881" s="36"/>
      <c r="E881" s="36"/>
    </row>
    <row r="882" ht="12.75" customHeight="1">
      <c r="D882" s="36"/>
      <c r="E882" s="36"/>
    </row>
    <row r="883" ht="12.75" customHeight="1">
      <c r="D883" s="36"/>
      <c r="E883" s="36"/>
    </row>
    <row r="884" ht="12.75" customHeight="1">
      <c r="D884" s="36"/>
      <c r="E884" s="36"/>
    </row>
    <row r="885" ht="12.75" customHeight="1">
      <c r="D885" s="36"/>
      <c r="E885" s="36"/>
    </row>
    <row r="886" ht="12.75" customHeight="1">
      <c r="D886" s="36"/>
      <c r="E886" s="36"/>
    </row>
    <row r="887" ht="12.75" customHeight="1">
      <c r="D887" s="36"/>
      <c r="E887" s="36"/>
    </row>
    <row r="888" ht="12.75" customHeight="1">
      <c r="D888" s="36"/>
      <c r="E888" s="36"/>
    </row>
    <row r="889" ht="12.75" customHeight="1">
      <c r="D889" s="36"/>
      <c r="E889" s="36"/>
    </row>
    <row r="890" ht="12.75" customHeight="1">
      <c r="D890" s="36"/>
      <c r="E890" s="36"/>
    </row>
    <row r="891" ht="12.75" customHeight="1">
      <c r="D891" s="36"/>
      <c r="E891" s="36"/>
    </row>
    <row r="892" ht="12.75" customHeight="1">
      <c r="D892" s="36"/>
      <c r="E892" s="36"/>
    </row>
    <row r="893" ht="12.75" customHeight="1">
      <c r="D893" s="36"/>
      <c r="E893" s="36"/>
    </row>
    <row r="894" ht="12.75" customHeight="1">
      <c r="D894" s="36"/>
      <c r="E894" s="36"/>
    </row>
    <row r="895" ht="12.75" customHeight="1">
      <c r="D895" s="36"/>
      <c r="E895" s="36"/>
    </row>
    <row r="896" ht="12.75" customHeight="1">
      <c r="D896" s="36"/>
      <c r="E896" s="36"/>
    </row>
    <row r="897" ht="12.75" customHeight="1">
      <c r="D897" s="36"/>
      <c r="E897" s="36"/>
    </row>
    <row r="898" ht="12.75" customHeight="1">
      <c r="D898" s="36"/>
      <c r="E898" s="36"/>
    </row>
    <row r="899" ht="12.75" customHeight="1">
      <c r="D899" s="36"/>
      <c r="E899" s="36"/>
    </row>
    <row r="900" ht="12.75" customHeight="1">
      <c r="D900" s="36"/>
      <c r="E900" s="36"/>
    </row>
  </sheetData>
  <mergeCells count="212">
    <mergeCell ref="M85:N85"/>
    <mergeCell ref="M86:N86"/>
    <mergeCell ref="M78:N78"/>
    <mergeCell ref="M79:N79"/>
    <mergeCell ref="M80:N80"/>
    <mergeCell ref="M81:N81"/>
    <mergeCell ref="M82:N82"/>
    <mergeCell ref="M83:N83"/>
    <mergeCell ref="M84:N84"/>
    <mergeCell ref="K60:L60"/>
    <mergeCell ref="M60:N60"/>
    <mergeCell ref="K61:L61"/>
    <mergeCell ref="M61:N61"/>
    <mergeCell ref="K62:L62"/>
    <mergeCell ref="M62:N62"/>
    <mergeCell ref="M63:N63"/>
    <mergeCell ref="K63:L63"/>
    <mergeCell ref="K64:L64"/>
    <mergeCell ref="K65:L65"/>
    <mergeCell ref="K66:L66"/>
    <mergeCell ref="K67:L67"/>
    <mergeCell ref="K68:L68"/>
    <mergeCell ref="K69:L69"/>
    <mergeCell ref="M64:N64"/>
    <mergeCell ref="M65:N65"/>
    <mergeCell ref="M66:N66"/>
    <mergeCell ref="M67:N67"/>
    <mergeCell ref="M68:N68"/>
    <mergeCell ref="M69:N69"/>
    <mergeCell ref="M70:N70"/>
    <mergeCell ref="K70:L70"/>
    <mergeCell ref="K71:L71"/>
    <mergeCell ref="K72:L72"/>
    <mergeCell ref="K73:L73"/>
    <mergeCell ref="K74:L74"/>
    <mergeCell ref="K75:L75"/>
    <mergeCell ref="K76:L76"/>
    <mergeCell ref="M71:N71"/>
    <mergeCell ref="M72:N72"/>
    <mergeCell ref="M73:N73"/>
    <mergeCell ref="M74:N74"/>
    <mergeCell ref="M75:N75"/>
    <mergeCell ref="M76:N76"/>
    <mergeCell ref="M77:N77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M87:N87"/>
    <mergeCell ref="K88:L88"/>
    <mergeCell ref="M88:N88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8:B59"/>
    <mergeCell ref="K58:L58"/>
    <mergeCell ref="M58:N58"/>
    <mergeCell ref="K59:L59"/>
    <mergeCell ref="M59:N59"/>
    <mergeCell ref="A5:A54"/>
    <mergeCell ref="B5:B6"/>
    <mergeCell ref="C5:C6"/>
    <mergeCell ref="B7:B8"/>
    <mergeCell ref="C7:C8"/>
    <mergeCell ref="B9:B10"/>
    <mergeCell ref="C9:C10"/>
    <mergeCell ref="B64:B65"/>
    <mergeCell ref="B66:B67"/>
    <mergeCell ref="B70:B71"/>
    <mergeCell ref="C70:C71"/>
    <mergeCell ref="B72:B73"/>
    <mergeCell ref="C72:C73"/>
    <mergeCell ref="B74:B75"/>
    <mergeCell ref="C74:C75"/>
    <mergeCell ref="B76:B77"/>
    <mergeCell ref="C76:C77"/>
    <mergeCell ref="B78:B79"/>
    <mergeCell ref="C78:C79"/>
    <mergeCell ref="B80:B81"/>
    <mergeCell ref="C80:C81"/>
    <mergeCell ref="B82:B83"/>
    <mergeCell ref="C82:C83"/>
    <mergeCell ref="B84:B85"/>
    <mergeCell ref="C84:C85"/>
    <mergeCell ref="B86:B87"/>
    <mergeCell ref="C86:C87"/>
    <mergeCell ref="B88:B89"/>
    <mergeCell ref="C88:C89"/>
    <mergeCell ref="B90:B91"/>
    <mergeCell ref="C90:C91"/>
    <mergeCell ref="B92:B93"/>
    <mergeCell ref="C92:C93"/>
    <mergeCell ref="K89:L89"/>
    <mergeCell ref="M89:N89"/>
    <mergeCell ref="K90:L90"/>
    <mergeCell ref="M90:N90"/>
    <mergeCell ref="K91:L91"/>
    <mergeCell ref="M91:N91"/>
    <mergeCell ref="M92:N92"/>
    <mergeCell ref="K92:L92"/>
    <mergeCell ref="K93:L93"/>
    <mergeCell ref="K94:L94"/>
    <mergeCell ref="K95:L95"/>
    <mergeCell ref="K96:L96"/>
    <mergeCell ref="K97:L97"/>
    <mergeCell ref="K98:L98"/>
    <mergeCell ref="M93:N93"/>
    <mergeCell ref="M94:N94"/>
    <mergeCell ref="M95:N95"/>
    <mergeCell ref="M96:N96"/>
    <mergeCell ref="M97:N97"/>
    <mergeCell ref="M98:N98"/>
    <mergeCell ref="M99:N99"/>
    <mergeCell ref="K106:L106"/>
    <mergeCell ref="K107:L107"/>
    <mergeCell ref="K108:L108"/>
    <mergeCell ref="K109:L109"/>
    <mergeCell ref="K110:L110"/>
    <mergeCell ref="K111:L111"/>
    <mergeCell ref="K99:L99"/>
    <mergeCell ref="K100:L100"/>
    <mergeCell ref="K101:L101"/>
    <mergeCell ref="K102:L102"/>
    <mergeCell ref="K103:L103"/>
    <mergeCell ref="K104:L104"/>
    <mergeCell ref="K105:L105"/>
    <mergeCell ref="M107:N107"/>
    <mergeCell ref="M108:N108"/>
    <mergeCell ref="M109:N109"/>
    <mergeCell ref="M110:N110"/>
    <mergeCell ref="M111:N111"/>
    <mergeCell ref="M100:N100"/>
    <mergeCell ref="M101:N101"/>
    <mergeCell ref="M102:N102"/>
    <mergeCell ref="M103:N103"/>
    <mergeCell ref="M104:N104"/>
    <mergeCell ref="M105:N105"/>
    <mergeCell ref="M106:N106"/>
    <mergeCell ref="C66:C67"/>
    <mergeCell ref="B68:B69"/>
    <mergeCell ref="C68:C69"/>
    <mergeCell ref="B108:B109"/>
    <mergeCell ref="C108:C109"/>
    <mergeCell ref="B110:B111"/>
    <mergeCell ref="C110:C111"/>
    <mergeCell ref="B53:B54"/>
    <mergeCell ref="C53:C54"/>
    <mergeCell ref="B60:B61"/>
    <mergeCell ref="A62:A111"/>
    <mergeCell ref="B62:B63"/>
    <mergeCell ref="C62:C63"/>
    <mergeCell ref="C64:C65"/>
    <mergeCell ref="B94:B95"/>
    <mergeCell ref="C94:C95"/>
    <mergeCell ref="B96:B97"/>
    <mergeCell ref="C96:C97"/>
    <mergeCell ref="B98:B99"/>
    <mergeCell ref="C98:C99"/>
    <mergeCell ref="B100:B101"/>
    <mergeCell ref="C100:C101"/>
    <mergeCell ref="B102:B103"/>
    <mergeCell ref="C102:C103"/>
    <mergeCell ref="B104:B105"/>
    <mergeCell ref="C104:C105"/>
    <mergeCell ref="B106:B107"/>
    <mergeCell ref="C106:C107"/>
  </mergeCells>
  <printOptions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rowBreaks count="4" manualBreakCount="4">
    <brk id="112" man="1"/>
    <brk id="83" man="1"/>
    <brk id="56" man="1"/>
    <brk id="26" man="1"/>
  </rowBreaks>
  <colBreaks count="2" manualBreakCount="2">
    <brk man="1"/>
    <brk id="1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4.57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9" width="12.57"/>
    <col customWidth="1" hidden="1" min="10" max="10" width="12.57"/>
    <col customWidth="1" min="11" max="11" width="12.57"/>
    <col customWidth="1" min="12" max="12" width="12.71"/>
    <col customWidth="1" min="13" max="13" width="9.86"/>
    <col customWidth="1" min="14" max="14" width="12.71"/>
    <col customWidth="1" min="15" max="22" width="8.0"/>
  </cols>
  <sheetData>
    <row r="1" ht="12.75" customHeight="1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 t="s">
        <v>0</v>
      </c>
      <c r="N1" s="5" t="s">
        <v>1</v>
      </c>
    </row>
    <row r="2" ht="45.0" customHeight="1">
      <c r="A2" s="6" t="s">
        <v>2</v>
      </c>
      <c r="B2" s="7" t="s">
        <v>3</v>
      </c>
      <c r="C2" s="7" t="s">
        <v>4</v>
      </c>
      <c r="D2" s="7"/>
      <c r="E2" s="6"/>
      <c r="F2" s="8" t="s">
        <v>5</v>
      </c>
      <c r="G2" s="9" t="s">
        <v>6</v>
      </c>
      <c r="H2" s="9" t="s">
        <v>7</v>
      </c>
      <c r="I2" s="8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12</v>
      </c>
    </row>
    <row r="3" ht="12.75" customHeight="1">
      <c r="A3" s="6"/>
      <c r="B3" s="7"/>
      <c r="C3" s="7"/>
      <c r="D3" s="7"/>
      <c r="E3" s="11"/>
      <c r="F3" s="10"/>
      <c r="G3" s="10"/>
      <c r="H3" s="10"/>
      <c r="I3" s="10"/>
      <c r="J3" s="10"/>
      <c r="K3" s="10" t="s">
        <v>13</v>
      </c>
      <c r="L3" s="10" t="s">
        <v>14</v>
      </c>
      <c r="M3" s="10" t="s">
        <v>15</v>
      </c>
      <c r="N3" s="10" t="s">
        <v>16</v>
      </c>
    </row>
    <row r="4" ht="20.25" customHeight="1">
      <c r="A4" s="12"/>
      <c r="B4" s="13"/>
      <c r="C4" s="14"/>
      <c r="D4" s="14" t="s">
        <v>17</v>
      </c>
      <c r="E4" s="15" t="s">
        <v>18</v>
      </c>
      <c r="F4" s="16"/>
      <c r="G4" s="16"/>
      <c r="H4" s="16"/>
      <c r="I4" s="16"/>
      <c r="J4" s="16"/>
      <c r="K4" s="16"/>
      <c r="L4" s="16"/>
      <c r="M4" s="16" t="s">
        <v>19</v>
      </c>
      <c r="N4" s="16" t="s">
        <v>19</v>
      </c>
    </row>
    <row r="5" ht="24.0" customHeight="1">
      <c r="A5" s="87">
        <v>5.0</v>
      </c>
      <c r="B5" s="32">
        <v>77.0</v>
      </c>
      <c r="C5" s="19" t="s">
        <v>128</v>
      </c>
      <c r="D5" s="20">
        <v>1.0</v>
      </c>
      <c r="E5" s="21" t="s">
        <v>21</v>
      </c>
      <c r="F5" s="22">
        <v>3500.0</v>
      </c>
      <c r="G5" s="22">
        <v>3500.0</v>
      </c>
      <c r="H5" s="22">
        <v>3033.0</v>
      </c>
      <c r="I5" s="23">
        <v>1763.0</v>
      </c>
      <c r="J5" s="23"/>
      <c r="K5" s="24">
        <f t="shared" ref="K5:K14" si="1">IF(SUM(F5:J5)&gt;0,ROUND(AVERAGE(F5:J5),2),"")</f>
        <v>2949</v>
      </c>
      <c r="L5" s="24">
        <f t="shared" ref="L5:L14" si="2">IF(COUNTA(F5:J5)=1,K5,(IF(SUM(F5:J5)&gt;0,ROUND(STDEV(F5:J5),2),"")))</f>
        <v>820.74</v>
      </c>
      <c r="M5" s="23">
        <f t="shared" ref="M5:M14" si="3">IF(SUM(K5:L5)&gt;0,K5-L5,"")</f>
        <v>2128.26</v>
      </c>
      <c r="N5" s="25">
        <f t="shared" ref="N5:N14" si="4">IF(SUM(K5:L5)&gt;0,SUM(K5:L5),"")</f>
        <v>3769.74</v>
      </c>
    </row>
    <row r="6" ht="24.0" customHeight="1">
      <c r="A6" s="26"/>
      <c r="B6" s="27"/>
      <c r="C6" s="27"/>
      <c r="D6" s="28">
        <v>1.0</v>
      </c>
      <c r="E6" s="29" t="s">
        <v>22</v>
      </c>
      <c r="F6" s="30">
        <v>500.0</v>
      </c>
      <c r="G6" s="30">
        <v>1150.0</v>
      </c>
      <c r="H6" s="30">
        <v>470.0</v>
      </c>
      <c r="I6" s="31">
        <v>418.73</v>
      </c>
      <c r="J6" s="31"/>
      <c r="K6" s="24">
        <f t="shared" si="1"/>
        <v>634.68</v>
      </c>
      <c r="L6" s="24">
        <f t="shared" si="2"/>
        <v>345.18</v>
      </c>
      <c r="M6" s="23">
        <f t="shared" si="3"/>
        <v>289.5</v>
      </c>
      <c r="N6" s="25">
        <f t="shared" si="4"/>
        <v>979.86</v>
      </c>
    </row>
    <row r="7" ht="24.0" customHeight="1">
      <c r="A7" s="26"/>
      <c r="B7" s="32">
        <v>78.0</v>
      </c>
      <c r="C7" s="19" t="s">
        <v>129</v>
      </c>
      <c r="D7" s="20">
        <v>1.0</v>
      </c>
      <c r="E7" s="21" t="s">
        <v>21</v>
      </c>
      <c r="F7" s="22">
        <v>3500.0</v>
      </c>
      <c r="G7" s="22">
        <v>3500.0</v>
      </c>
      <c r="H7" s="22">
        <v>3033.0</v>
      </c>
      <c r="I7" s="23">
        <v>2199.0</v>
      </c>
      <c r="J7" s="23"/>
      <c r="K7" s="24">
        <f t="shared" si="1"/>
        <v>3058</v>
      </c>
      <c r="L7" s="24">
        <f t="shared" si="2"/>
        <v>613.52</v>
      </c>
      <c r="M7" s="23">
        <f t="shared" si="3"/>
        <v>2444.48</v>
      </c>
      <c r="N7" s="25">
        <f t="shared" si="4"/>
        <v>3671.52</v>
      </c>
    </row>
    <row r="8" ht="24.0" customHeight="1">
      <c r="A8" s="26"/>
      <c r="B8" s="27"/>
      <c r="C8" s="27"/>
      <c r="D8" s="28">
        <v>1.0</v>
      </c>
      <c r="E8" s="29" t="s">
        <v>22</v>
      </c>
      <c r="F8" s="30">
        <v>500.0</v>
      </c>
      <c r="G8" s="30">
        <v>1150.0</v>
      </c>
      <c r="H8" s="30">
        <v>470.0</v>
      </c>
      <c r="I8" s="31">
        <v>418.73</v>
      </c>
      <c r="J8" s="31"/>
      <c r="K8" s="24">
        <f t="shared" si="1"/>
        <v>634.68</v>
      </c>
      <c r="L8" s="24">
        <f t="shared" si="2"/>
        <v>345.18</v>
      </c>
      <c r="M8" s="23">
        <f t="shared" si="3"/>
        <v>289.5</v>
      </c>
      <c r="N8" s="25">
        <f t="shared" si="4"/>
        <v>979.86</v>
      </c>
    </row>
    <row r="9" ht="24.0" customHeight="1">
      <c r="A9" s="26"/>
      <c r="B9" s="32">
        <v>79.0</v>
      </c>
      <c r="C9" s="19" t="s">
        <v>130</v>
      </c>
      <c r="D9" s="20">
        <v>1.0</v>
      </c>
      <c r="E9" s="21" t="s">
        <v>21</v>
      </c>
      <c r="F9" s="22">
        <v>3500.0</v>
      </c>
      <c r="G9" s="22">
        <v>3500.0</v>
      </c>
      <c r="H9" s="22">
        <v>3033.0</v>
      </c>
      <c r="I9" s="23">
        <v>1395.0</v>
      </c>
      <c r="J9" s="23"/>
      <c r="K9" s="24">
        <f t="shared" si="1"/>
        <v>2857</v>
      </c>
      <c r="L9" s="24">
        <f t="shared" si="2"/>
        <v>999.22</v>
      </c>
      <c r="M9" s="23">
        <f t="shared" si="3"/>
        <v>1857.78</v>
      </c>
      <c r="N9" s="25">
        <f t="shared" si="4"/>
        <v>3856.22</v>
      </c>
    </row>
    <row r="10" ht="24.0" customHeight="1">
      <c r="A10" s="26"/>
      <c r="B10" s="27"/>
      <c r="C10" s="27"/>
      <c r="D10" s="28">
        <v>1.0</v>
      </c>
      <c r="E10" s="29" t="s">
        <v>22</v>
      </c>
      <c r="F10" s="30">
        <v>500.0</v>
      </c>
      <c r="G10" s="30">
        <v>1150.0</v>
      </c>
      <c r="H10" s="30">
        <v>470.0</v>
      </c>
      <c r="I10" s="31">
        <v>418.73</v>
      </c>
      <c r="J10" s="31"/>
      <c r="K10" s="24">
        <f t="shared" si="1"/>
        <v>634.68</v>
      </c>
      <c r="L10" s="24">
        <f t="shared" si="2"/>
        <v>345.18</v>
      </c>
      <c r="M10" s="23">
        <f t="shared" si="3"/>
        <v>289.5</v>
      </c>
      <c r="N10" s="25">
        <f t="shared" si="4"/>
        <v>979.86</v>
      </c>
    </row>
    <row r="11" ht="24.0" customHeight="1">
      <c r="A11" s="26"/>
      <c r="B11" s="32">
        <v>80.0</v>
      </c>
      <c r="C11" s="19" t="s">
        <v>131</v>
      </c>
      <c r="D11" s="20">
        <v>1.0</v>
      </c>
      <c r="E11" s="21" t="s">
        <v>21</v>
      </c>
      <c r="F11" s="22">
        <v>3500.0</v>
      </c>
      <c r="G11" s="22">
        <v>3500.0</v>
      </c>
      <c r="H11" s="22">
        <v>3033.0</v>
      </c>
      <c r="I11" s="23">
        <v>1622.0</v>
      </c>
      <c r="J11" s="23"/>
      <c r="K11" s="24">
        <f t="shared" si="1"/>
        <v>2913.75</v>
      </c>
      <c r="L11" s="24">
        <f t="shared" si="2"/>
        <v>888.86</v>
      </c>
      <c r="M11" s="23">
        <f t="shared" si="3"/>
        <v>2024.89</v>
      </c>
      <c r="N11" s="25">
        <f t="shared" si="4"/>
        <v>3802.61</v>
      </c>
    </row>
    <row r="12" ht="24.0" customHeight="1">
      <c r="A12" s="26"/>
      <c r="B12" s="27"/>
      <c r="C12" s="27"/>
      <c r="D12" s="28">
        <v>1.0</v>
      </c>
      <c r="E12" s="29" t="s">
        <v>22</v>
      </c>
      <c r="F12" s="30">
        <v>500.0</v>
      </c>
      <c r="G12" s="30">
        <v>1150.0</v>
      </c>
      <c r="H12" s="30">
        <v>470.0</v>
      </c>
      <c r="I12" s="31">
        <v>418.73</v>
      </c>
      <c r="J12" s="31"/>
      <c r="K12" s="24">
        <f t="shared" si="1"/>
        <v>634.68</v>
      </c>
      <c r="L12" s="24">
        <f t="shared" si="2"/>
        <v>345.18</v>
      </c>
      <c r="M12" s="23">
        <f t="shared" si="3"/>
        <v>289.5</v>
      </c>
      <c r="N12" s="25">
        <f t="shared" si="4"/>
        <v>979.86</v>
      </c>
    </row>
    <row r="13" ht="24.0" customHeight="1">
      <c r="A13" s="26"/>
      <c r="B13" s="32">
        <v>81.0</v>
      </c>
      <c r="C13" s="19" t="s">
        <v>132</v>
      </c>
      <c r="D13" s="20">
        <v>1.0</v>
      </c>
      <c r="E13" s="21" t="s">
        <v>21</v>
      </c>
      <c r="F13" s="22">
        <v>3500.0</v>
      </c>
      <c r="G13" s="22">
        <v>3500.0</v>
      </c>
      <c r="H13" s="22">
        <v>3033.0</v>
      </c>
      <c r="I13" s="23">
        <v>1941.0</v>
      </c>
      <c r="J13" s="23"/>
      <c r="K13" s="24">
        <f t="shared" si="1"/>
        <v>2993.5</v>
      </c>
      <c r="L13" s="24">
        <f t="shared" si="2"/>
        <v>735.39</v>
      </c>
      <c r="M13" s="23">
        <f t="shared" si="3"/>
        <v>2258.11</v>
      </c>
      <c r="N13" s="25">
        <f t="shared" si="4"/>
        <v>3728.89</v>
      </c>
    </row>
    <row r="14" ht="24.0" customHeight="1">
      <c r="A14" s="26"/>
      <c r="B14" s="27"/>
      <c r="C14" s="27"/>
      <c r="D14" s="28">
        <v>1.0</v>
      </c>
      <c r="E14" s="29" t="s">
        <v>22</v>
      </c>
      <c r="F14" s="30">
        <v>500.0</v>
      </c>
      <c r="G14" s="30">
        <v>1150.0</v>
      </c>
      <c r="H14" s="30">
        <v>470.0</v>
      </c>
      <c r="I14" s="31">
        <v>418.73</v>
      </c>
      <c r="J14" s="31"/>
      <c r="K14" s="24">
        <f t="shared" si="1"/>
        <v>634.68</v>
      </c>
      <c r="L14" s="24">
        <f t="shared" si="2"/>
        <v>345.18</v>
      </c>
      <c r="M14" s="23">
        <f t="shared" si="3"/>
        <v>289.5</v>
      </c>
      <c r="N14" s="25">
        <f t="shared" si="4"/>
        <v>979.86</v>
      </c>
    </row>
    <row r="15" ht="13.5" customHeight="1">
      <c r="A15" s="33"/>
      <c r="B15" s="34"/>
      <c r="C15" s="35"/>
      <c r="D15" s="36"/>
      <c r="E15" s="36"/>
      <c r="F15" s="33"/>
      <c r="G15" s="33"/>
      <c r="H15" s="33"/>
      <c r="I15" s="33"/>
      <c r="J15" s="33"/>
      <c r="K15" s="33"/>
      <c r="L15" s="33"/>
      <c r="M15" s="33"/>
      <c r="N15" s="33"/>
    </row>
    <row r="16" ht="24.0" customHeight="1">
      <c r="A16" s="88"/>
      <c r="B16" s="88"/>
      <c r="C16" s="89"/>
      <c r="D16" s="90"/>
      <c r="E16" s="90"/>
      <c r="F16" s="91"/>
      <c r="G16" s="91"/>
      <c r="H16" s="91"/>
      <c r="I16" s="91"/>
      <c r="J16" s="91"/>
      <c r="K16" s="92"/>
      <c r="L16" s="92"/>
      <c r="M16" s="93"/>
      <c r="N16" s="93"/>
    </row>
    <row r="17" ht="13.5" customHeight="1">
      <c r="B17" s="34"/>
      <c r="C17" s="37"/>
      <c r="D17" s="36"/>
      <c r="E17" s="36"/>
    </row>
    <row r="18" ht="12.75" customHeight="1">
      <c r="A18" s="1"/>
      <c r="B18" s="95" t="s">
        <v>49</v>
      </c>
      <c r="C18" s="38"/>
      <c r="D18" s="39"/>
      <c r="E18" s="40"/>
      <c r="F18" s="41" t="str">
        <f>IF('Circunscrição V'!F1="","",'Circunscrição V'!F1)</f>
        <v/>
      </c>
      <c r="G18" s="41" t="str">
        <f>IF('Circunscrição V'!G1="","",'Circunscrição V'!G1)</f>
        <v/>
      </c>
      <c r="H18" s="41" t="str">
        <f>IF('Circunscrição V'!H1="","",'Circunscrição V'!H1)</f>
        <v/>
      </c>
      <c r="I18" s="41" t="str">
        <f>IF('Circunscrição V'!I1="","",'Circunscrição V'!I1)</f>
        <v/>
      </c>
      <c r="J18" s="41" t="str">
        <f>IF('Circunscrição V'!J1="","",'Circunscrição V'!J1)</f>
        <v/>
      </c>
      <c r="K18" s="42"/>
      <c r="L18" s="43"/>
      <c r="M18" s="42"/>
      <c r="N18" s="43"/>
    </row>
    <row r="19" ht="25.5" customHeight="1">
      <c r="A19" s="6"/>
      <c r="B19" s="44"/>
      <c r="C19" s="45" t="s">
        <v>4</v>
      </c>
      <c r="D19" s="46"/>
      <c r="E19" s="47"/>
      <c r="F19" s="48" t="str">
        <f>IF('Circunscrição V'!F2="","",'Circunscrição V'!F2)</f>
        <v>Carvalho</v>
      </c>
      <c r="G19" s="48" t="str">
        <f>IF('Circunscrição V'!G2="","",'Circunscrição V'!G2)</f>
        <v>Anjos da Guarda</v>
      </c>
      <c r="H19" s="48" t="str">
        <f>IF('Circunscrição V'!H2="","",'Circunscrição V'!H2)</f>
        <v>Arkanjos</v>
      </c>
      <c r="I19" s="48" t="str">
        <f>IF('Circunscrição V'!I2="","",'Circunscrição V'!I2)</f>
        <v>CP 156/2015</v>
      </c>
      <c r="J19" s="48" t="str">
        <f>IF('Circunscrição V'!J2="","",'Circunscrição V'!J2)</f>
        <v>Ata /2019</v>
      </c>
      <c r="K19" s="49" t="s">
        <v>50</v>
      </c>
      <c r="L19" s="50"/>
      <c r="M19" s="49"/>
      <c r="N19" s="50"/>
    </row>
    <row r="20" ht="12.75" customHeight="1">
      <c r="A20" s="6"/>
      <c r="B20" s="15"/>
      <c r="C20" s="45"/>
      <c r="D20" s="46"/>
      <c r="E20" s="51"/>
      <c r="F20" s="52" t="str">
        <f>IF('Circunscrição V'!F3="","",'Circunscrição V'!F3)</f>
        <v/>
      </c>
      <c r="G20" s="52" t="str">
        <f>IF('Circunscrição V'!G3="","",'Circunscrição V'!G3)</f>
        <v/>
      </c>
      <c r="H20" s="52" t="str">
        <f>IF('Circunscrição V'!H3="","",'Circunscrição V'!H3)</f>
        <v/>
      </c>
      <c r="I20" s="52" t="str">
        <f>IF('Circunscrição V'!I3="","",'Circunscrição V'!I3)</f>
        <v/>
      </c>
      <c r="J20" s="52" t="str">
        <f>IF('Circunscrição V'!J3="","",'Circunscrição V'!J3)</f>
        <v/>
      </c>
      <c r="K20" s="49" t="s">
        <v>51</v>
      </c>
      <c r="L20" s="50"/>
      <c r="M20" s="49" t="s">
        <v>52</v>
      </c>
      <c r="N20" s="50"/>
    </row>
    <row r="21" ht="13.5" customHeight="1">
      <c r="A21" s="15"/>
      <c r="B21" s="53"/>
      <c r="C21" s="54"/>
      <c r="D21" s="55" t="s">
        <v>17</v>
      </c>
      <c r="E21" s="56" t="s">
        <v>18</v>
      </c>
      <c r="F21" s="57" t="str">
        <f>IF('Circunscrição V'!F4="","",'Circunscrição V'!F4)</f>
        <v/>
      </c>
      <c r="G21" s="57" t="str">
        <f>IF('Circunscrição V'!G4="","",'Circunscrição V'!G4)</f>
        <v/>
      </c>
      <c r="H21" s="57" t="str">
        <f>IF('Circunscrição V'!H4="","",'Circunscrição V'!H4)</f>
        <v/>
      </c>
      <c r="I21" s="57" t="str">
        <f>IF('Circunscrição V'!I4="","",'Circunscrição V'!I4)</f>
        <v/>
      </c>
      <c r="J21" s="57" t="str">
        <f>IF('Circunscrição V'!J4="","",'Circunscrição V'!J4)</f>
        <v/>
      </c>
      <c r="K21" s="58"/>
      <c r="L21" s="59"/>
      <c r="M21" s="58"/>
      <c r="N21" s="59"/>
    </row>
    <row r="22" ht="24.0" customHeight="1">
      <c r="A22" s="96">
        <v>5.0</v>
      </c>
      <c r="B22" s="97">
        <v>77.0</v>
      </c>
      <c r="C22" s="19" t="s">
        <v>128</v>
      </c>
      <c r="D22" s="20">
        <v>1.0</v>
      </c>
      <c r="E22" s="21" t="s">
        <v>21</v>
      </c>
      <c r="F22" s="60">
        <f>IF('Circunscrição V'!F5&gt;0,IF(AND('Circunscrição V'!$M5&lt;='Circunscrição V'!F5,'Circunscrição V'!F5&lt;='Circunscrição V'!$N5),'Circunscrição V'!F5,"excluído*"),"")</f>
        <v>3500</v>
      </c>
      <c r="G22" s="60">
        <f>IF('Circunscrição V'!G5&gt;0,IF(AND('Circunscrição V'!$M5&lt;='Circunscrição V'!G5,'Circunscrição V'!G5&lt;='Circunscrição V'!$N5),'Circunscrição V'!G5,"excluído*"),"")</f>
        <v>3500</v>
      </c>
      <c r="H22" s="60">
        <f>IF('Circunscrição V'!H5&gt;0,IF(AND('Circunscrição V'!$M5&lt;='Circunscrição V'!H5,'Circunscrição V'!H5&lt;='Circunscrição V'!$N5),'Circunscrição V'!H5,"excluído*"),"")</f>
        <v>3033</v>
      </c>
      <c r="I22" s="60" t="str">
        <f>IF('Circunscrição V'!I5&gt;0,IF(AND('Circunscrição V'!$M5&lt;='Circunscrição V'!I5,'Circunscrição V'!I5&lt;='Circunscrição V'!$N5),'Circunscrição V'!I5,"excluído*"),"")</f>
        <v>excluído*</v>
      </c>
      <c r="J22" s="61"/>
      <c r="K22" s="62">
        <f t="shared" ref="K22:K31" si="5">IF(SUM(F22:I22)&gt;0,ROUND(AVERAGE(F22:I22),2),"")</f>
        <v>3344.33</v>
      </c>
      <c r="L22" s="63"/>
      <c r="M22" s="64">
        <f t="shared" ref="M22:M31" si="6">IF(K22&lt;&gt;"",K22*D22,"")</f>
        <v>3344.33</v>
      </c>
      <c r="N22" s="63"/>
    </row>
    <row r="23" ht="24.0" customHeight="1">
      <c r="A23" s="26"/>
      <c r="B23" s="27"/>
      <c r="C23" s="27"/>
      <c r="D23" s="28">
        <v>1.0</v>
      </c>
      <c r="E23" s="29" t="s">
        <v>22</v>
      </c>
      <c r="F23" s="60">
        <f>IF('Circunscrição V'!F6&gt;0,IF(AND('Circunscrição V'!$M6&lt;='Circunscrição V'!F6,'Circunscrição V'!F6&lt;='Circunscrição V'!$N6),'Circunscrição V'!F6,"excluído*"),"")</f>
        <v>500</v>
      </c>
      <c r="G23" s="60" t="str">
        <f>IF('Circunscrição V'!G6&gt;0,IF(AND('Circunscrição V'!$M6&lt;='Circunscrição V'!G6,'Circunscrição V'!G6&lt;='Circunscrição V'!$N6),'Circunscrição V'!G6,"excluído*"),"")</f>
        <v>excluído*</v>
      </c>
      <c r="H23" s="60">
        <f>IF('Circunscrição V'!H6&gt;0,IF(AND('Circunscrição V'!$M6&lt;='Circunscrição V'!H6,'Circunscrição V'!H6&lt;='Circunscrição V'!$N6),'Circunscrição V'!H6,"excluído*"),"")</f>
        <v>470</v>
      </c>
      <c r="I23" s="60">
        <f>IF('Circunscrição V'!I6&gt;0,IF(AND('Circunscrição V'!$M6&lt;='Circunscrição V'!I6,'Circunscrição V'!I6&lt;='Circunscrição V'!$N6),'Circunscrição V'!I6,"excluído*"),"")</f>
        <v>418.73</v>
      </c>
      <c r="J23" s="61"/>
      <c r="K23" s="62">
        <f t="shared" si="5"/>
        <v>462.91</v>
      </c>
      <c r="L23" s="63"/>
      <c r="M23" s="64">
        <f t="shared" si="6"/>
        <v>462.91</v>
      </c>
      <c r="N23" s="63"/>
    </row>
    <row r="24" ht="24.0" customHeight="1">
      <c r="A24" s="26"/>
      <c r="B24" s="32">
        <v>78.0</v>
      </c>
      <c r="C24" s="19" t="s">
        <v>129</v>
      </c>
      <c r="D24" s="20">
        <v>1.0</v>
      </c>
      <c r="E24" s="21" t="s">
        <v>21</v>
      </c>
      <c r="F24" s="60">
        <f>IF('Circunscrição V'!F7&gt;0,IF(AND('Circunscrição V'!$M7&lt;='Circunscrição V'!F7,'Circunscrição V'!F7&lt;='Circunscrição V'!$N7),'Circunscrição V'!F7,"excluído*"),"")</f>
        <v>3500</v>
      </c>
      <c r="G24" s="60">
        <f>IF('Circunscrição V'!G7&gt;0,IF(AND('Circunscrição V'!$M7&lt;='Circunscrição V'!G7,'Circunscrição V'!G7&lt;='Circunscrição V'!$N7),'Circunscrição V'!G7,"excluído*"),"")</f>
        <v>3500</v>
      </c>
      <c r="H24" s="60">
        <f>IF('Circunscrição V'!H7&gt;0,IF(AND('Circunscrição V'!$M7&lt;='Circunscrição V'!H7,'Circunscrição V'!H7&lt;='Circunscrição V'!$N7),'Circunscrição V'!H7,"excluído*"),"")</f>
        <v>3033</v>
      </c>
      <c r="I24" s="60" t="str">
        <f>IF('Circunscrição V'!I7&gt;0,IF(AND('Circunscrição V'!$M7&lt;='Circunscrição V'!I7,'Circunscrição V'!I7&lt;='Circunscrição V'!$N7),'Circunscrição V'!I7,"excluído*"),"")</f>
        <v>excluído*</v>
      </c>
      <c r="J24" s="61"/>
      <c r="K24" s="62">
        <f t="shared" si="5"/>
        <v>3344.33</v>
      </c>
      <c r="L24" s="63"/>
      <c r="M24" s="64">
        <f t="shared" si="6"/>
        <v>3344.33</v>
      </c>
      <c r="N24" s="63"/>
    </row>
    <row r="25" ht="24.0" customHeight="1">
      <c r="A25" s="26"/>
      <c r="B25" s="27"/>
      <c r="C25" s="27"/>
      <c r="D25" s="28">
        <v>1.0</v>
      </c>
      <c r="E25" s="29" t="s">
        <v>22</v>
      </c>
      <c r="F25" s="60">
        <f>IF('Circunscrição V'!F8&gt;0,IF(AND('Circunscrição V'!$M8&lt;='Circunscrição V'!F8,'Circunscrição V'!F8&lt;='Circunscrição V'!$N8),'Circunscrição V'!F8,"excluído*"),"")</f>
        <v>500</v>
      </c>
      <c r="G25" s="60" t="str">
        <f>IF('Circunscrição V'!G8&gt;0,IF(AND('Circunscrição V'!$M8&lt;='Circunscrição V'!G8,'Circunscrição V'!G8&lt;='Circunscrição V'!$N8),'Circunscrição V'!G8,"excluído*"),"")</f>
        <v>excluído*</v>
      </c>
      <c r="H25" s="60">
        <f>IF('Circunscrição V'!H8&gt;0,IF(AND('Circunscrição V'!$M8&lt;='Circunscrição V'!H8,'Circunscrição V'!H8&lt;='Circunscrição V'!$N8),'Circunscrição V'!H8,"excluído*"),"")</f>
        <v>470</v>
      </c>
      <c r="I25" s="60">
        <f>IF('Circunscrição V'!I8&gt;0,IF(AND('Circunscrição V'!$M8&lt;='Circunscrição V'!I8,'Circunscrição V'!I8&lt;='Circunscrição V'!$N8),'Circunscrição V'!I8,"excluído*"),"")</f>
        <v>418.73</v>
      </c>
      <c r="J25" s="61"/>
      <c r="K25" s="62">
        <f t="shared" si="5"/>
        <v>462.91</v>
      </c>
      <c r="L25" s="63"/>
      <c r="M25" s="64">
        <f t="shared" si="6"/>
        <v>462.91</v>
      </c>
      <c r="N25" s="63"/>
    </row>
    <row r="26" ht="24.0" customHeight="1">
      <c r="A26" s="26"/>
      <c r="B26" s="32">
        <v>79.0</v>
      </c>
      <c r="C26" s="19" t="s">
        <v>130</v>
      </c>
      <c r="D26" s="20">
        <v>1.0</v>
      </c>
      <c r="E26" s="21" t="s">
        <v>21</v>
      </c>
      <c r="F26" s="60">
        <f>IF('Circunscrição V'!F9&gt;0,IF(AND('Circunscrição V'!$M9&lt;='Circunscrição V'!F9,'Circunscrição V'!F9&lt;='Circunscrição V'!$N9),'Circunscrição V'!F9,"excluído*"),"")</f>
        <v>3500</v>
      </c>
      <c r="G26" s="60">
        <f>IF('Circunscrição V'!G9&gt;0,IF(AND('Circunscrição V'!$M9&lt;='Circunscrição V'!G9,'Circunscrição V'!G9&lt;='Circunscrição V'!$N9),'Circunscrição V'!G9,"excluído*"),"")</f>
        <v>3500</v>
      </c>
      <c r="H26" s="60">
        <f>IF('Circunscrição V'!H9&gt;0,IF(AND('Circunscrição V'!$M9&lt;='Circunscrição V'!H9,'Circunscrição V'!H9&lt;='Circunscrição V'!$N9),'Circunscrição V'!H9,"excluído*"),"")</f>
        <v>3033</v>
      </c>
      <c r="I26" s="60" t="str">
        <f>IF('Circunscrição V'!I9&gt;0,IF(AND('Circunscrição V'!$M9&lt;='Circunscrição V'!I9,'Circunscrição V'!I9&lt;='Circunscrição V'!$N9),'Circunscrição V'!I9,"excluído*"),"")</f>
        <v>excluído*</v>
      </c>
      <c r="J26" s="61"/>
      <c r="K26" s="62">
        <f t="shared" si="5"/>
        <v>3344.33</v>
      </c>
      <c r="L26" s="63"/>
      <c r="M26" s="64">
        <f t="shared" si="6"/>
        <v>3344.33</v>
      </c>
      <c r="N26" s="63"/>
    </row>
    <row r="27" ht="24.0" customHeight="1">
      <c r="A27" s="26"/>
      <c r="B27" s="27"/>
      <c r="C27" s="27"/>
      <c r="D27" s="28">
        <v>1.0</v>
      </c>
      <c r="E27" s="29" t="s">
        <v>22</v>
      </c>
      <c r="F27" s="60">
        <f>IF('Circunscrição V'!F10&gt;0,IF(AND('Circunscrição V'!$M10&lt;='Circunscrição V'!F10,'Circunscrição V'!F10&lt;='Circunscrição V'!$N10),'Circunscrição V'!F10,"excluído*"),"")</f>
        <v>500</v>
      </c>
      <c r="G27" s="60" t="str">
        <f>IF('Circunscrição V'!G10&gt;0,IF(AND('Circunscrição V'!$M10&lt;='Circunscrição V'!G10,'Circunscrição V'!G10&lt;='Circunscrição V'!$N10),'Circunscrição V'!G10,"excluído*"),"")</f>
        <v>excluído*</v>
      </c>
      <c r="H27" s="60">
        <f>IF('Circunscrição V'!H10&gt;0,IF(AND('Circunscrição V'!$M10&lt;='Circunscrição V'!H10,'Circunscrição V'!H10&lt;='Circunscrição V'!$N10),'Circunscrição V'!H10,"excluído*"),"")</f>
        <v>470</v>
      </c>
      <c r="I27" s="60">
        <f>IF('Circunscrição V'!I10&gt;0,IF(AND('Circunscrição V'!$M10&lt;='Circunscrição V'!I10,'Circunscrição V'!I10&lt;='Circunscrição V'!$N10),'Circunscrição V'!I10,"excluído*"),"")</f>
        <v>418.73</v>
      </c>
      <c r="J27" s="61"/>
      <c r="K27" s="62">
        <f t="shared" si="5"/>
        <v>462.91</v>
      </c>
      <c r="L27" s="63"/>
      <c r="M27" s="64">
        <f t="shared" si="6"/>
        <v>462.91</v>
      </c>
      <c r="N27" s="63"/>
    </row>
    <row r="28" ht="24.0" customHeight="1">
      <c r="A28" s="26"/>
      <c r="B28" s="32">
        <v>80.0</v>
      </c>
      <c r="C28" s="19" t="s">
        <v>131</v>
      </c>
      <c r="D28" s="20">
        <v>1.0</v>
      </c>
      <c r="E28" s="21" t="s">
        <v>21</v>
      </c>
      <c r="F28" s="60">
        <f>IF('Circunscrição V'!F11&gt;0,IF(AND('Circunscrição V'!$M11&lt;='Circunscrição V'!F11,'Circunscrição V'!F11&lt;='Circunscrição V'!$N11),'Circunscrição V'!F11,"excluído*"),"")</f>
        <v>3500</v>
      </c>
      <c r="G28" s="60">
        <f>IF('Circunscrição V'!G11&gt;0,IF(AND('Circunscrição V'!$M11&lt;='Circunscrição V'!G11,'Circunscrição V'!G11&lt;='Circunscrição V'!$N11),'Circunscrição V'!G11,"excluído*"),"")</f>
        <v>3500</v>
      </c>
      <c r="H28" s="60">
        <f>IF('Circunscrição V'!H11&gt;0,IF(AND('Circunscrição V'!$M11&lt;='Circunscrição V'!H11,'Circunscrição V'!H11&lt;='Circunscrição V'!$N11),'Circunscrição V'!H11,"excluído*"),"")</f>
        <v>3033</v>
      </c>
      <c r="I28" s="60" t="str">
        <f>IF('Circunscrição V'!I11&gt;0,IF(AND('Circunscrição V'!$M11&lt;='Circunscrição V'!I11,'Circunscrição V'!I11&lt;='Circunscrição V'!$N11),'Circunscrição V'!I11,"excluído*"),"")</f>
        <v>excluído*</v>
      </c>
      <c r="J28" s="61"/>
      <c r="K28" s="62">
        <f t="shared" si="5"/>
        <v>3344.33</v>
      </c>
      <c r="L28" s="63"/>
      <c r="M28" s="64">
        <f t="shared" si="6"/>
        <v>3344.33</v>
      </c>
      <c r="N28" s="63"/>
    </row>
    <row r="29" ht="24.0" customHeight="1">
      <c r="A29" s="26"/>
      <c r="B29" s="27"/>
      <c r="C29" s="27"/>
      <c r="D29" s="28">
        <v>1.0</v>
      </c>
      <c r="E29" s="29" t="s">
        <v>22</v>
      </c>
      <c r="F29" s="60">
        <f>IF('Circunscrição V'!F12&gt;0,IF(AND('Circunscrição V'!$M12&lt;='Circunscrição V'!F12,'Circunscrição V'!F12&lt;='Circunscrição V'!$N12),'Circunscrição V'!F12,"excluído*"),"")</f>
        <v>500</v>
      </c>
      <c r="G29" s="60" t="str">
        <f>IF('Circunscrição V'!G12&gt;0,IF(AND('Circunscrição V'!$M12&lt;='Circunscrição V'!G12,'Circunscrição V'!G12&lt;='Circunscrição V'!$N12),'Circunscrição V'!G12,"excluído*"),"")</f>
        <v>excluído*</v>
      </c>
      <c r="H29" s="60">
        <f>IF('Circunscrição V'!H12&gt;0,IF(AND('Circunscrição V'!$M12&lt;='Circunscrição V'!H12,'Circunscrição V'!H12&lt;='Circunscrição V'!$N12),'Circunscrição V'!H12,"excluído*"),"")</f>
        <v>470</v>
      </c>
      <c r="I29" s="60">
        <f>IF('Circunscrição V'!I12&gt;0,IF(AND('Circunscrição V'!$M12&lt;='Circunscrição V'!I12,'Circunscrição V'!I12&lt;='Circunscrição V'!$N12),'Circunscrição V'!I12,"excluído*"),"")</f>
        <v>418.73</v>
      </c>
      <c r="J29" s="61"/>
      <c r="K29" s="62">
        <f t="shared" si="5"/>
        <v>462.91</v>
      </c>
      <c r="L29" s="63"/>
      <c r="M29" s="64">
        <f t="shared" si="6"/>
        <v>462.91</v>
      </c>
      <c r="N29" s="63"/>
    </row>
    <row r="30" ht="24.0" customHeight="1">
      <c r="A30" s="26"/>
      <c r="B30" s="32">
        <v>81.0</v>
      </c>
      <c r="C30" s="19" t="s">
        <v>132</v>
      </c>
      <c r="D30" s="20">
        <v>1.0</v>
      </c>
      <c r="E30" s="21" t="s">
        <v>21</v>
      </c>
      <c r="F30" s="60">
        <f>IF('Circunscrição V'!F13&gt;0,IF(AND('Circunscrição V'!$M13&lt;='Circunscrição V'!F13,'Circunscrição V'!F13&lt;='Circunscrição V'!$N13),'Circunscrição V'!F13,"excluído*"),"")</f>
        <v>3500</v>
      </c>
      <c r="G30" s="60">
        <f>IF('Circunscrição V'!G13&gt;0,IF(AND('Circunscrição V'!$M13&lt;='Circunscrição V'!G13,'Circunscrição V'!G13&lt;='Circunscrição V'!$N13),'Circunscrição V'!G13,"excluído*"),"")</f>
        <v>3500</v>
      </c>
      <c r="H30" s="60">
        <f>IF('Circunscrição V'!H13&gt;0,IF(AND('Circunscrição V'!$M13&lt;='Circunscrição V'!H13,'Circunscrição V'!H13&lt;='Circunscrição V'!$N13),'Circunscrição V'!H13,"excluído*"),"")</f>
        <v>3033</v>
      </c>
      <c r="I30" s="60" t="str">
        <f>IF('Circunscrição V'!I13&gt;0,IF(AND('Circunscrição V'!$M13&lt;='Circunscrição V'!I13,'Circunscrição V'!I13&lt;='Circunscrição V'!$N13),'Circunscrição V'!I13,"excluído*"),"")</f>
        <v>excluído*</v>
      </c>
      <c r="J30" s="61"/>
      <c r="K30" s="62">
        <f t="shared" si="5"/>
        <v>3344.33</v>
      </c>
      <c r="L30" s="63"/>
      <c r="M30" s="64">
        <f t="shared" si="6"/>
        <v>3344.33</v>
      </c>
      <c r="N30" s="63"/>
    </row>
    <row r="31" ht="24.0" customHeight="1">
      <c r="A31" s="26"/>
      <c r="B31" s="27"/>
      <c r="C31" s="27"/>
      <c r="D31" s="28">
        <v>1.0</v>
      </c>
      <c r="E31" s="29" t="s">
        <v>22</v>
      </c>
      <c r="F31" s="60">
        <f>IF('Circunscrição V'!F14&gt;0,IF(AND('Circunscrição V'!$M14&lt;='Circunscrição V'!F14,'Circunscrição V'!F14&lt;='Circunscrição V'!$N14),'Circunscrição V'!F14,"excluído*"),"")</f>
        <v>500</v>
      </c>
      <c r="G31" s="60" t="str">
        <f>IF('Circunscrição V'!G14&gt;0,IF(AND('Circunscrição V'!$M14&lt;='Circunscrição V'!G14,'Circunscrição V'!G14&lt;='Circunscrição V'!$N14),'Circunscrição V'!G14,"excluído*"),"")</f>
        <v>excluído*</v>
      </c>
      <c r="H31" s="60">
        <f>IF('Circunscrição V'!H14&gt;0,IF(AND('Circunscrição V'!$M14&lt;='Circunscrição V'!H14,'Circunscrição V'!H14&lt;='Circunscrição V'!$N14),'Circunscrição V'!H14,"excluído*"),"")</f>
        <v>470</v>
      </c>
      <c r="I31" s="60">
        <f>IF('Circunscrição V'!I14&gt;0,IF(AND('Circunscrição V'!$M14&lt;='Circunscrição V'!I14,'Circunscrição V'!I14&lt;='Circunscrição V'!$N14),'Circunscrição V'!I14,"excluído*"),"")</f>
        <v>418.73</v>
      </c>
      <c r="J31" s="61"/>
      <c r="K31" s="62">
        <f t="shared" si="5"/>
        <v>462.91</v>
      </c>
      <c r="L31" s="63"/>
      <c r="M31" s="64">
        <f t="shared" si="6"/>
        <v>462.91</v>
      </c>
      <c r="N31" s="63"/>
    </row>
    <row r="32" ht="12.75" customHeight="1">
      <c r="D32" s="36"/>
      <c r="E32" s="36"/>
    </row>
    <row r="33" ht="24.75" customHeight="1">
      <c r="A33" s="65" t="s">
        <v>133</v>
      </c>
      <c r="B33" s="66"/>
      <c r="C33" s="66"/>
      <c r="D33" s="67"/>
      <c r="E33" s="67"/>
      <c r="F33" s="66"/>
      <c r="G33" s="66"/>
      <c r="H33" s="66"/>
      <c r="I33" s="66"/>
      <c r="J33" s="66"/>
      <c r="K33" s="66"/>
      <c r="L33" s="66"/>
      <c r="M33" s="66"/>
      <c r="N33" s="68">
        <f t="shared" ref="N33:N34" si="7">SUM(M30,M28,M26,M24,M22)</f>
        <v>16721.65</v>
      </c>
    </row>
    <row r="34" ht="28.5" customHeight="1">
      <c r="A34" s="65" t="s">
        <v>134</v>
      </c>
      <c r="B34" s="66"/>
      <c r="C34" s="66"/>
      <c r="D34" s="67"/>
      <c r="E34" s="67"/>
      <c r="F34" s="66"/>
      <c r="G34" s="66"/>
      <c r="H34" s="66"/>
      <c r="I34" s="66"/>
      <c r="J34" s="66"/>
      <c r="K34" s="66"/>
      <c r="L34" s="66"/>
      <c r="M34" s="66"/>
      <c r="N34" s="68">
        <f t="shared" si="7"/>
        <v>2314.55</v>
      </c>
    </row>
    <row r="35" ht="12.75" customHeight="1">
      <c r="A35" s="69"/>
      <c r="B35" s="69"/>
      <c r="C35" s="69"/>
      <c r="D35" s="70"/>
      <c r="E35" s="70"/>
      <c r="F35" s="69"/>
      <c r="G35" s="69"/>
      <c r="H35" s="69"/>
      <c r="I35" s="69"/>
      <c r="J35" s="69"/>
      <c r="K35" s="69"/>
      <c r="L35" s="69"/>
      <c r="M35" s="69"/>
      <c r="N35" s="69"/>
    </row>
    <row r="36" ht="24.75" customHeight="1">
      <c r="A36" s="65" t="s">
        <v>55</v>
      </c>
      <c r="B36" s="66"/>
      <c r="C36" s="66"/>
      <c r="D36" s="67"/>
      <c r="E36" s="67"/>
      <c r="F36" s="66"/>
      <c r="G36" s="66"/>
      <c r="H36" s="66"/>
      <c r="I36" s="66"/>
      <c r="J36" s="66"/>
      <c r="K36" s="66"/>
      <c r="L36" s="66"/>
      <c r="M36" s="66"/>
      <c r="N36" s="68">
        <f>'Circunscrição I'!N123</f>
        <v>337965.35</v>
      </c>
    </row>
    <row r="37" ht="28.5" customHeight="1">
      <c r="A37" s="65" t="s">
        <v>56</v>
      </c>
      <c r="B37" s="66"/>
      <c r="C37" s="66"/>
      <c r="D37" s="67"/>
      <c r="E37" s="67"/>
      <c r="F37" s="66"/>
      <c r="G37" s="66"/>
      <c r="H37" s="66"/>
      <c r="I37" s="66"/>
      <c r="J37" s="66"/>
      <c r="K37" s="66"/>
      <c r="L37" s="66"/>
      <c r="M37" s="66"/>
      <c r="N37" s="68">
        <f>'Circunscrição I'!N124</f>
        <v>53572.03</v>
      </c>
    </row>
    <row r="38" ht="12.75" customHeight="1">
      <c r="A38" s="69"/>
      <c r="B38" s="69"/>
      <c r="C38" s="69"/>
      <c r="D38" s="70"/>
      <c r="E38" s="70"/>
      <c r="F38" s="69"/>
      <c r="G38" s="69"/>
      <c r="H38" s="69"/>
      <c r="I38" s="69"/>
      <c r="J38" s="69"/>
      <c r="K38" s="69"/>
      <c r="L38" s="69"/>
      <c r="M38" s="69"/>
      <c r="N38" s="69"/>
    </row>
    <row r="39" ht="24.75" customHeight="1">
      <c r="A39" s="75" t="s">
        <v>135</v>
      </c>
      <c r="B39" s="76"/>
      <c r="C39" s="76"/>
      <c r="D39" s="77"/>
      <c r="E39" s="77"/>
      <c r="F39" s="76"/>
      <c r="G39" s="76"/>
      <c r="H39" s="76"/>
      <c r="I39" s="76"/>
      <c r="J39" s="76"/>
      <c r="K39" s="76"/>
      <c r="L39" s="76"/>
      <c r="M39" s="76"/>
      <c r="N39" s="78">
        <f>SUMIF(E5:E14,"Instalação",K5:K14) </f>
        <v>14771.25</v>
      </c>
    </row>
    <row r="40" ht="19.5" customHeight="1">
      <c r="A40" s="75" t="s">
        <v>136</v>
      </c>
      <c r="B40" s="76"/>
      <c r="C40" s="76"/>
      <c r="D40" s="77"/>
      <c r="E40" s="77"/>
      <c r="F40" s="76"/>
      <c r="G40" s="76"/>
      <c r="H40" s="76"/>
      <c r="I40" s="76"/>
      <c r="J40" s="76"/>
      <c r="K40" s="76"/>
      <c r="L40" s="76"/>
      <c r="M40" s="76"/>
      <c r="N40" s="78">
        <f>SUMIF(E5:E14,"Manutenção Mensal",K5:K14) </f>
        <v>3173.4</v>
      </c>
    </row>
    <row r="41" ht="12.75" customHeight="1">
      <c r="A41" s="69"/>
      <c r="B41" s="69"/>
      <c r="C41" s="69"/>
      <c r="D41" s="70"/>
      <c r="E41" s="70"/>
      <c r="F41" s="69"/>
      <c r="G41" s="69"/>
      <c r="H41" s="69"/>
      <c r="I41" s="69"/>
      <c r="J41" s="69"/>
      <c r="K41" s="69"/>
      <c r="L41" s="69"/>
      <c r="M41" s="69"/>
      <c r="N41" s="69"/>
    </row>
    <row r="42" ht="21.0" customHeight="1">
      <c r="A42" s="75" t="s">
        <v>59</v>
      </c>
      <c r="B42" s="76"/>
      <c r="C42" s="76"/>
      <c r="D42" s="77"/>
      <c r="E42" s="77"/>
      <c r="F42" s="76"/>
      <c r="G42" s="76"/>
      <c r="H42" s="76"/>
      <c r="I42" s="76"/>
      <c r="J42" s="76"/>
      <c r="K42" s="76"/>
      <c r="L42" s="76"/>
      <c r="M42" s="76"/>
      <c r="N42" s="78">
        <f>'Circunscrição I'!N129</f>
        <v>298596.64</v>
      </c>
    </row>
    <row r="43" ht="21.0" customHeight="1">
      <c r="A43" s="75" t="s">
        <v>60</v>
      </c>
      <c r="B43" s="76"/>
      <c r="C43" s="76"/>
      <c r="D43" s="77"/>
      <c r="E43" s="77"/>
      <c r="F43" s="76"/>
      <c r="G43" s="76"/>
      <c r="H43" s="76"/>
      <c r="I43" s="76"/>
      <c r="J43" s="76"/>
      <c r="K43" s="76"/>
      <c r="L43" s="76"/>
      <c r="M43" s="76"/>
      <c r="N43" s="78">
        <f>'Circunscrição I'!N130</f>
        <v>62438.16</v>
      </c>
    </row>
    <row r="44" ht="12.75" customHeight="1">
      <c r="A44" s="69"/>
      <c r="B44" s="69"/>
      <c r="C44" s="69"/>
      <c r="D44" s="70"/>
      <c r="E44" s="70"/>
      <c r="F44" s="69"/>
      <c r="G44" s="69"/>
      <c r="H44" s="69"/>
      <c r="I44" s="69"/>
      <c r="J44" s="69"/>
      <c r="K44" s="69"/>
      <c r="L44" s="69"/>
      <c r="M44" s="69"/>
      <c r="N44" s="69"/>
    </row>
    <row r="45" ht="12.75" customHeight="1">
      <c r="A45" s="79" t="s">
        <v>61</v>
      </c>
      <c r="B45" s="69"/>
      <c r="C45" s="69"/>
      <c r="D45" s="70"/>
      <c r="E45" s="70"/>
      <c r="F45" s="69"/>
      <c r="G45" s="69"/>
      <c r="H45" s="69"/>
      <c r="I45" s="69"/>
      <c r="J45" s="69"/>
      <c r="K45" s="69"/>
      <c r="L45" s="69"/>
      <c r="M45" s="69"/>
      <c r="N45" s="69"/>
    </row>
    <row r="46" ht="12.75" customHeight="1">
      <c r="A46" s="80" t="s">
        <v>62</v>
      </c>
      <c r="B46" s="69"/>
      <c r="C46" s="69"/>
      <c r="D46" s="70"/>
      <c r="E46" s="70"/>
      <c r="F46" s="69"/>
      <c r="G46" s="69"/>
      <c r="H46" s="69"/>
      <c r="I46" s="69"/>
      <c r="J46" s="69"/>
      <c r="K46" s="69"/>
      <c r="L46" s="69"/>
      <c r="M46" s="69"/>
      <c r="N46" s="69"/>
    </row>
    <row r="47" ht="12.75" customHeight="1">
      <c r="D47" s="36"/>
      <c r="E47" s="36"/>
    </row>
    <row r="48" ht="12.75" customHeight="1">
      <c r="D48" s="36"/>
      <c r="E48" s="36"/>
    </row>
    <row r="49" ht="12.75" hidden="1" customHeight="1">
      <c r="D49" s="36"/>
      <c r="E49" s="36"/>
      <c r="N49" s="85">
        <f>SUMIF(E5:E14,E5,I5:I14)</f>
        <v>8920</v>
      </c>
    </row>
    <row r="50" ht="12.75" customHeight="1">
      <c r="D50" s="36"/>
      <c r="E50" s="36"/>
    </row>
    <row r="51" ht="12.75" customHeight="1">
      <c r="D51" s="36"/>
      <c r="E51" s="36"/>
    </row>
    <row r="52" ht="12.75" customHeight="1">
      <c r="D52" s="36"/>
      <c r="E52" s="36"/>
    </row>
    <row r="53" ht="12.75" customHeight="1">
      <c r="D53" s="36"/>
      <c r="E53" s="36"/>
    </row>
    <row r="54" ht="12.75" customHeight="1">
      <c r="D54" s="36"/>
      <c r="E54" s="36"/>
    </row>
    <row r="55" ht="12.75" customHeight="1">
      <c r="D55" s="36"/>
      <c r="E55" s="36"/>
    </row>
    <row r="56" ht="12.75" customHeight="1">
      <c r="D56" s="36"/>
      <c r="E56" s="36"/>
    </row>
    <row r="57" ht="12.75" customHeight="1">
      <c r="D57" s="36"/>
      <c r="E57" s="36"/>
    </row>
    <row r="58" ht="12.75" customHeight="1">
      <c r="D58" s="36"/>
      <c r="E58" s="36"/>
    </row>
    <row r="59" ht="12.75" customHeight="1">
      <c r="D59" s="36"/>
      <c r="E59" s="36"/>
    </row>
    <row r="60" ht="12.75" customHeight="1">
      <c r="D60" s="36"/>
      <c r="E60" s="36"/>
    </row>
    <row r="61" ht="12.75" customHeight="1">
      <c r="D61" s="36"/>
      <c r="E61" s="36"/>
    </row>
    <row r="62" ht="12.75" customHeight="1">
      <c r="D62" s="36"/>
      <c r="E62" s="36"/>
    </row>
    <row r="63" ht="12.75" customHeight="1">
      <c r="D63" s="36"/>
      <c r="E63" s="36"/>
    </row>
    <row r="64" ht="12.75" customHeight="1">
      <c r="D64" s="36"/>
      <c r="E64" s="36"/>
    </row>
    <row r="65" ht="12.75" customHeight="1">
      <c r="D65" s="36"/>
      <c r="E65" s="36"/>
    </row>
    <row r="66" ht="12.75" customHeight="1">
      <c r="D66" s="36"/>
      <c r="E66" s="36"/>
    </row>
    <row r="67" ht="12.75" customHeight="1">
      <c r="D67" s="36"/>
      <c r="E67" s="36"/>
    </row>
    <row r="68" ht="12.75" customHeight="1">
      <c r="D68" s="36"/>
      <c r="E68" s="36"/>
    </row>
    <row r="69" ht="12.75" customHeight="1">
      <c r="D69" s="36"/>
      <c r="E69" s="36"/>
    </row>
    <row r="70" ht="12.75" customHeight="1">
      <c r="D70" s="36"/>
      <c r="E70" s="36"/>
    </row>
    <row r="71" ht="12.75" customHeight="1">
      <c r="D71" s="36"/>
      <c r="E71" s="36"/>
    </row>
    <row r="72" ht="12.75" customHeight="1">
      <c r="D72" s="36"/>
      <c r="E72" s="36"/>
    </row>
    <row r="73" ht="12.75" customHeight="1">
      <c r="D73" s="36"/>
      <c r="E73" s="36"/>
    </row>
    <row r="74" ht="12.75" customHeight="1">
      <c r="D74" s="36"/>
      <c r="E74" s="36"/>
    </row>
    <row r="75" ht="12.75" customHeight="1">
      <c r="D75" s="36"/>
      <c r="E75" s="36"/>
    </row>
    <row r="76" ht="12.75" customHeight="1">
      <c r="D76" s="36"/>
      <c r="E76" s="36"/>
    </row>
    <row r="77" ht="12.75" customHeight="1">
      <c r="D77" s="36"/>
      <c r="E77" s="36"/>
    </row>
    <row r="78" ht="12.75" customHeight="1">
      <c r="D78" s="36"/>
      <c r="E78" s="36"/>
    </row>
    <row r="79" ht="12.75" customHeight="1">
      <c r="D79" s="36"/>
      <c r="E79" s="36"/>
    </row>
    <row r="80" ht="12.75" customHeight="1">
      <c r="D80" s="36"/>
      <c r="E80" s="36"/>
    </row>
    <row r="81" ht="12.75" customHeight="1">
      <c r="D81" s="36"/>
      <c r="E81" s="36"/>
    </row>
    <row r="82" ht="12.75" customHeight="1">
      <c r="D82" s="36"/>
      <c r="E82" s="36"/>
    </row>
    <row r="83" ht="12.75" customHeight="1">
      <c r="D83" s="36"/>
      <c r="E83" s="36"/>
    </row>
    <row r="84" ht="12.75" customHeight="1">
      <c r="D84" s="36"/>
      <c r="E84" s="36"/>
    </row>
    <row r="85" ht="12.75" customHeight="1">
      <c r="D85" s="36"/>
      <c r="E85" s="36"/>
    </row>
    <row r="86" ht="12.75" customHeight="1">
      <c r="D86" s="36"/>
      <c r="E86" s="36"/>
    </row>
    <row r="87" ht="12.75" customHeight="1">
      <c r="D87" s="36"/>
      <c r="E87" s="36"/>
    </row>
    <row r="88" ht="12.75" customHeight="1">
      <c r="D88" s="36"/>
      <c r="E88" s="36"/>
    </row>
    <row r="89" ht="12.75" customHeight="1">
      <c r="D89" s="36"/>
      <c r="E89" s="36"/>
    </row>
    <row r="90" ht="12.75" customHeight="1">
      <c r="D90" s="36"/>
      <c r="E90" s="36"/>
    </row>
    <row r="91" ht="12.75" customHeight="1">
      <c r="D91" s="36"/>
      <c r="E91" s="36"/>
    </row>
    <row r="92" ht="12.75" customHeight="1">
      <c r="D92" s="36"/>
      <c r="E92" s="36"/>
    </row>
    <row r="93" ht="12.75" customHeight="1">
      <c r="D93" s="36"/>
      <c r="E93" s="36"/>
    </row>
    <row r="94" ht="12.75" customHeight="1">
      <c r="D94" s="36"/>
      <c r="E94" s="36"/>
    </row>
    <row r="95" ht="12.75" customHeight="1">
      <c r="D95" s="36"/>
      <c r="E95" s="36"/>
    </row>
    <row r="96" ht="12.75" customHeight="1">
      <c r="D96" s="36"/>
      <c r="E96" s="36"/>
    </row>
    <row r="97" ht="12.75" customHeight="1">
      <c r="D97" s="36"/>
      <c r="E97" s="36"/>
    </row>
    <row r="98" ht="12.75" customHeight="1">
      <c r="D98" s="36"/>
      <c r="E98" s="36"/>
    </row>
    <row r="99" ht="12.75" customHeight="1">
      <c r="D99" s="36"/>
      <c r="E99" s="36"/>
    </row>
    <row r="100" ht="12.75" customHeight="1">
      <c r="D100" s="36"/>
      <c r="E100" s="36"/>
    </row>
    <row r="101" ht="12.75" customHeight="1">
      <c r="D101" s="36"/>
      <c r="E101" s="36"/>
    </row>
    <row r="102" ht="12.75" customHeight="1">
      <c r="D102" s="36"/>
      <c r="E102" s="36"/>
    </row>
    <row r="103" ht="12.75" customHeight="1">
      <c r="D103" s="36"/>
      <c r="E103" s="36"/>
    </row>
    <row r="104" ht="12.75" customHeight="1">
      <c r="D104" s="36"/>
      <c r="E104" s="36"/>
    </row>
    <row r="105" ht="12.75" customHeight="1">
      <c r="D105" s="36"/>
      <c r="E105" s="36"/>
    </row>
    <row r="106" ht="12.75" customHeight="1">
      <c r="D106" s="36"/>
      <c r="E106" s="36"/>
    </row>
    <row r="107" ht="12.75" customHeight="1">
      <c r="D107" s="36"/>
      <c r="E107" s="36"/>
    </row>
    <row r="108" ht="12.75" customHeight="1">
      <c r="D108" s="36"/>
      <c r="E108" s="36"/>
    </row>
    <row r="109" ht="12.75" customHeight="1">
      <c r="D109" s="36"/>
      <c r="E109" s="36"/>
    </row>
    <row r="110" ht="12.75" customHeight="1">
      <c r="D110" s="36"/>
      <c r="E110" s="36"/>
    </row>
    <row r="111" ht="12.75" customHeight="1">
      <c r="D111" s="36"/>
      <c r="E111" s="36"/>
    </row>
    <row r="112" ht="12.75" customHeight="1">
      <c r="D112" s="36"/>
      <c r="E112" s="36"/>
    </row>
    <row r="113" ht="12.75" customHeight="1">
      <c r="D113" s="36"/>
      <c r="E113" s="36"/>
    </row>
    <row r="114" ht="12.75" customHeight="1">
      <c r="D114" s="36"/>
      <c r="E114" s="36"/>
    </row>
    <row r="115" ht="12.75" customHeight="1">
      <c r="D115" s="36"/>
      <c r="E115" s="36"/>
    </row>
    <row r="116" ht="12.75" customHeight="1">
      <c r="D116" s="36"/>
      <c r="E116" s="36"/>
    </row>
    <row r="117" ht="12.75" customHeight="1">
      <c r="D117" s="36"/>
      <c r="E117" s="36"/>
    </row>
    <row r="118" ht="12.75" customHeight="1">
      <c r="D118" s="36"/>
      <c r="E118" s="36"/>
    </row>
    <row r="119" ht="12.75" customHeight="1">
      <c r="D119" s="36"/>
      <c r="E119" s="36"/>
    </row>
    <row r="120" ht="12.75" customHeight="1">
      <c r="D120" s="36"/>
      <c r="E120" s="36"/>
    </row>
    <row r="121" ht="12.75" customHeight="1">
      <c r="D121" s="36"/>
      <c r="E121" s="36"/>
    </row>
    <row r="122" ht="12.75" customHeight="1">
      <c r="D122" s="36"/>
      <c r="E122" s="36"/>
    </row>
    <row r="123" ht="12.75" customHeight="1">
      <c r="D123" s="36"/>
      <c r="E123" s="36"/>
    </row>
    <row r="124" ht="12.75" customHeight="1">
      <c r="D124" s="36"/>
      <c r="E124" s="36"/>
    </row>
    <row r="125" ht="12.75" customHeight="1">
      <c r="D125" s="36"/>
      <c r="E125" s="36"/>
    </row>
    <row r="126" ht="12.75" customHeight="1">
      <c r="D126" s="36"/>
      <c r="E126" s="36"/>
    </row>
    <row r="127" ht="12.75" customHeight="1">
      <c r="D127" s="36"/>
      <c r="E127" s="36"/>
    </row>
    <row r="128" ht="12.75" customHeight="1">
      <c r="D128" s="36"/>
      <c r="E128" s="36"/>
    </row>
    <row r="129" ht="12.75" customHeight="1">
      <c r="D129" s="36"/>
      <c r="E129" s="36"/>
    </row>
    <row r="130" ht="12.75" customHeight="1">
      <c r="D130" s="36"/>
      <c r="E130" s="36"/>
    </row>
    <row r="131" ht="12.75" customHeight="1">
      <c r="D131" s="36"/>
      <c r="E131" s="36"/>
    </row>
    <row r="132" ht="12.75" customHeight="1">
      <c r="D132" s="36"/>
      <c r="E132" s="36"/>
    </row>
    <row r="133" ht="12.75" customHeight="1">
      <c r="D133" s="36"/>
      <c r="E133" s="36"/>
    </row>
    <row r="134" ht="12.75" customHeight="1">
      <c r="D134" s="36"/>
      <c r="E134" s="36"/>
    </row>
    <row r="135" ht="12.75" customHeight="1">
      <c r="D135" s="36"/>
      <c r="E135" s="36"/>
    </row>
    <row r="136" ht="12.75" customHeight="1">
      <c r="D136" s="36"/>
      <c r="E136" s="36"/>
    </row>
    <row r="137" ht="12.75" customHeight="1">
      <c r="D137" s="36"/>
      <c r="E137" s="36"/>
    </row>
    <row r="138" ht="12.75" customHeight="1">
      <c r="D138" s="36"/>
      <c r="E138" s="36"/>
    </row>
    <row r="139" ht="12.75" customHeight="1">
      <c r="D139" s="36"/>
      <c r="E139" s="36"/>
    </row>
    <row r="140" ht="12.75" customHeight="1">
      <c r="D140" s="36"/>
      <c r="E140" s="36"/>
    </row>
    <row r="141" ht="12.75" customHeight="1">
      <c r="D141" s="36"/>
      <c r="E141" s="36"/>
    </row>
    <row r="142" ht="12.75" customHeight="1">
      <c r="D142" s="36"/>
      <c r="E142" s="36"/>
    </row>
    <row r="143" ht="12.75" customHeight="1">
      <c r="D143" s="36"/>
      <c r="E143" s="36"/>
    </row>
    <row r="144" ht="12.75" customHeight="1">
      <c r="D144" s="36"/>
      <c r="E144" s="36"/>
    </row>
    <row r="145" ht="12.75" customHeight="1">
      <c r="D145" s="36"/>
      <c r="E145" s="36"/>
    </row>
    <row r="146" ht="12.75" customHeight="1">
      <c r="D146" s="36"/>
      <c r="E146" s="36"/>
    </row>
    <row r="147" ht="12.75" customHeight="1">
      <c r="D147" s="36"/>
      <c r="E147" s="36"/>
    </row>
    <row r="148" ht="12.75" customHeight="1">
      <c r="D148" s="36"/>
      <c r="E148" s="36"/>
    </row>
    <row r="149" ht="12.75" customHeight="1">
      <c r="D149" s="36"/>
      <c r="E149" s="36"/>
    </row>
    <row r="150" ht="12.75" customHeight="1">
      <c r="D150" s="36"/>
      <c r="E150" s="36"/>
    </row>
    <row r="151" ht="12.75" customHeight="1">
      <c r="D151" s="36"/>
      <c r="E151" s="36"/>
    </row>
    <row r="152" ht="12.75" customHeight="1">
      <c r="D152" s="36"/>
      <c r="E152" s="36"/>
    </row>
    <row r="153" ht="12.75" customHeight="1">
      <c r="D153" s="36"/>
      <c r="E153" s="36"/>
    </row>
    <row r="154" ht="12.75" customHeight="1">
      <c r="D154" s="36"/>
      <c r="E154" s="36"/>
    </row>
    <row r="155" ht="12.75" customHeight="1">
      <c r="D155" s="36"/>
      <c r="E155" s="36"/>
    </row>
    <row r="156" ht="12.75" customHeight="1">
      <c r="D156" s="36"/>
      <c r="E156" s="36"/>
    </row>
    <row r="157" ht="12.75" customHeight="1">
      <c r="D157" s="36"/>
      <c r="E157" s="36"/>
    </row>
    <row r="158" ht="12.75" customHeight="1">
      <c r="D158" s="36"/>
      <c r="E158" s="36"/>
    </row>
    <row r="159" ht="12.75" customHeight="1">
      <c r="D159" s="36"/>
      <c r="E159" s="36"/>
    </row>
    <row r="160" ht="12.75" customHeight="1">
      <c r="D160" s="36"/>
      <c r="E160" s="36"/>
    </row>
    <row r="161" ht="12.75" customHeight="1">
      <c r="D161" s="36"/>
      <c r="E161" s="36"/>
    </row>
    <row r="162" ht="12.75" customHeight="1">
      <c r="D162" s="36"/>
      <c r="E162" s="36"/>
    </row>
    <row r="163" ht="12.75" customHeight="1">
      <c r="D163" s="36"/>
      <c r="E163" s="36"/>
    </row>
    <row r="164" ht="12.75" customHeight="1">
      <c r="D164" s="36"/>
      <c r="E164" s="36"/>
    </row>
    <row r="165" ht="12.75" customHeight="1">
      <c r="D165" s="36"/>
      <c r="E165" s="36"/>
    </row>
    <row r="166" ht="12.75" customHeight="1">
      <c r="D166" s="36"/>
      <c r="E166" s="36"/>
    </row>
    <row r="167" ht="12.75" customHeight="1">
      <c r="D167" s="36"/>
      <c r="E167" s="36"/>
    </row>
    <row r="168" ht="12.75" customHeight="1">
      <c r="D168" s="36"/>
      <c r="E168" s="36"/>
    </row>
    <row r="169" ht="12.75" customHeight="1">
      <c r="D169" s="36"/>
      <c r="E169" s="36"/>
    </row>
    <row r="170" ht="12.75" customHeight="1">
      <c r="D170" s="36"/>
      <c r="E170" s="36"/>
    </row>
    <row r="171" ht="12.75" customHeight="1">
      <c r="D171" s="36"/>
      <c r="E171" s="36"/>
    </row>
    <row r="172" ht="12.75" customHeight="1">
      <c r="D172" s="36"/>
      <c r="E172" s="36"/>
    </row>
    <row r="173" ht="12.75" customHeight="1">
      <c r="D173" s="36"/>
      <c r="E173" s="36"/>
    </row>
    <row r="174" ht="12.75" customHeight="1">
      <c r="D174" s="36"/>
      <c r="E174" s="36"/>
    </row>
    <row r="175" ht="12.75" customHeight="1">
      <c r="D175" s="36"/>
      <c r="E175" s="36"/>
    </row>
    <row r="176" ht="12.75" customHeight="1">
      <c r="D176" s="36"/>
      <c r="E176" s="36"/>
    </row>
    <row r="177" ht="12.75" customHeight="1">
      <c r="D177" s="36"/>
      <c r="E177" s="36"/>
    </row>
    <row r="178" ht="12.75" customHeight="1">
      <c r="D178" s="36"/>
      <c r="E178" s="36"/>
    </row>
    <row r="179" ht="12.75" customHeight="1">
      <c r="D179" s="36"/>
      <c r="E179" s="36"/>
    </row>
    <row r="180" ht="12.75" customHeight="1">
      <c r="D180" s="36"/>
      <c r="E180" s="36"/>
    </row>
    <row r="181" ht="12.75" customHeight="1">
      <c r="D181" s="36"/>
      <c r="E181" s="36"/>
    </row>
    <row r="182" ht="12.75" customHeight="1">
      <c r="D182" s="36"/>
      <c r="E182" s="36"/>
    </row>
    <row r="183" ht="12.75" customHeight="1">
      <c r="D183" s="36"/>
      <c r="E183" s="36"/>
    </row>
    <row r="184" ht="12.75" customHeight="1">
      <c r="D184" s="36"/>
      <c r="E184" s="36"/>
    </row>
    <row r="185" ht="12.75" customHeight="1">
      <c r="D185" s="36"/>
      <c r="E185" s="36"/>
    </row>
    <row r="186" ht="12.75" customHeight="1">
      <c r="D186" s="36"/>
      <c r="E186" s="36"/>
    </row>
    <row r="187" ht="12.75" customHeight="1">
      <c r="D187" s="36"/>
      <c r="E187" s="36"/>
    </row>
    <row r="188" ht="12.75" customHeight="1">
      <c r="D188" s="36"/>
      <c r="E188" s="36"/>
    </row>
    <row r="189" ht="12.75" customHeight="1">
      <c r="D189" s="36"/>
      <c r="E189" s="36"/>
    </row>
    <row r="190" ht="12.75" customHeight="1">
      <c r="D190" s="36"/>
      <c r="E190" s="36"/>
    </row>
    <row r="191" ht="12.75" customHeight="1">
      <c r="D191" s="36"/>
      <c r="E191" s="36"/>
    </row>
    <row r="192" ht="12.75" customHeight="1">
      <c r="D192" s="36"/>
      <c r="E192" s="36"/>
    </row>
    <row r="193" ht="12.75" customHeight="1">
      <c r="D193" s="36"/>
      <c r="E193" s="36"/>
    </row>
    <row r="194" ht="12.75" customHeight="1">
      <c r="D194" s="36"/>
      <c r="E194" s="36"/>
    </row>
    <row r="195" ht="12.75" customHeight="1">
      <c r="D195" s="36"/>
      <c r="E195" s="36"/>
    </row>
    <row r="196" ht="12.75" customHeight="1">
      <c r="D196" s="36"/>
      <c r="E196" s="36"/>
    </row>
    <row r="197" ht="12.75" customHeight="1">
      <c r="D197" s="36"/>
      <c r="E197" s="36"/>
    </row>
    <row r="198" ht="12.75" customHeight="1">
      <c r="D198" s="36"/>
      <c r="E198" s="36"/>
    </row>
    <row r="199" ht="12.75" customHeight="1">
      <c r="D199" s="36"/>
      <c r="E199" s="36"/>
    </row>
    <row r="200" ht="12.75" customHeight="1">
      <c r="D200" s="36"/>
      <c r="E200" s="36"/>
    </row>
    <row r="201" ht="12.75" customHeight="1">
      <c r="D201" s="36"/>
      <c r="E201" s="36"/>
    </row>
    <row r="202" ht="12.75" customHeight="1">
      <c r="D202" s="36"/>
      <c r="E202" s="36"/>
    </row>
    <row r="203" ht="12.75" customHeight="1">
      <c r="D203" s="36"/>
      <c r="E203" s="36"/>
    </row>
    <row r="204" ht="12.75" customHeight="1">
      <c r="D204" s="36"/>
      <c r="E204" s="36"/>
    </row>
    <row r="205" ht="12.75" customHeight="1">
      <c r="D205" s="36"/>
      <c r="E205" s="36"/>
    </row>
    <row r="206" ht="12.75" customHeight="1">
      <c r="D206" s="36"/>
      <c r="E206" s="36"/>
    </row>
    <row r="207" ht="12.75" customHeight="1">
      <c r="D207" s="36"/>
      <c r="E207" s="36"/>
    </row>
    <row r="208" ht="12.75" customHeight="1">
      <c r="D208" s="36"/>
      <c r="E208" s="36"/>
    </row>
    <row r="209" ht="12.75" customHeight="1">
      <c r="D209" s="36"/>
      <c r="E209" s="36"/>
    </row>
    <row r="210" ht="12.75" customHeight="1">
      <c r="D210" s="36"/>
      <c r="E210" s="36"/>
    </row>
    <row r="211" ht="12.75" customHeight="1">
      <c r="D211" s="36"/>
      <c r="E211" s="36"/>
    </row>
    <row r="212" ht="12.75" customHeight="1">
      <c r="D212" s="36"/>
      <c r="E212" s="36"/>
    </row>
    <row r="213" ht="12.75" customHeight="1">
      <c r="D213" s="36"/>
      <c r="E213" s="36"/>
    </row>
    <row r="214" ht="12.75" customHeight="1">
      <c r="D214" s="36"/>
      <c r="E214" s="36"/>
    </row>
    <row r="215" ht="12.75" customHeight="1">
      <c r="D215" s="36"/>
      <c r="E215" s="36"/>
    </row>
    <row r="216" ht="12.75" customHeight="1">
      <c r="D216" s="36"/>
      <c r="E216" s="36"/>
    </row>
    <row r="217" ht="12.75" customHeight="1">
      <c r="D217" s="36"/>
      <c r="E217" s="36"/>
    </row>
    <row r="218" ht="12.75" customHeight="1">
      <c r="D218" s="36"/>
      <c r="E218" s="36"/>
    </row>
    <row r="219" ht="12.75" customHeight="1">
      <c r="D219" s="36"/>
      <c r="E219" s="36"/>
    </row>
    <row r="220" ht="12.75" customHeight="1">
      <c r="D220" s="36"/>
      <c r="E220" s="36"/>
    </row>
    <row r="221" ht="12.75" customHeight="1">
      <c r="D221" s="36"/>
      <c r="E221" s="36"/>
    </row>
    <row r="222" ht="12.75" customHeight="1">
      <c r="D222" s="36"/>
      <c r="E222" s="36"/>
    </row>
    <row r="223" ht="12.75" customHeight="1">
      <c r="D223" s="36"/>
      <c r="E223" s="36"/>
    </row>
    <row r="224" ht="12.75" customHeight="1">
      <c r="D224" s="36"/>
      <c r="E224" s="36"/>
    </row>
    <row r="225" ht="12.75" customHeight="1">
      <c r="D225" s="36"/>
      <c r="E225" s="36"/>
    </row>
    <row r="226" ht="12.75" customHeight="1">
      <c r="D226" s="36"/>
      <c r="E226" s="36"/>
    </row>
    <row r="227" ht="12.75" customHeight="1">
      <c r="D227" s="36"/>
      <c r="E227" s="36"/>
    </row>
    <row r="228" ht="12.75" customHeight="1">
      <c r="D228" s="36"/>
      <c r="E228" s="36"/>
    </row>
    <row r="229" ht="12.75" customHeight="1">
      <c r="D229" s="36"/>
      <c r="E229" s="36"/>
    </row>
    <row r="230" ht="12.75" customHeight="1">
      <c r="D230" s="36"/>
      <c r="E230" s="36"/>
    </row>
    <row r="231" ht="12.75" customHeight="1">
      <c r="D231" s="36"/>
      <c r="E231" s="36"/>
    </row>
    <row r="232" ht="12.75" customHeight="1">
      <c r="D232" s="36"/>
      <c r="E232" s="36"/>
    </row>
    <row r="233" ht="12.75" customHeight="1">
      <c r="D233" s="36"/>
      <c r="E233" s="36"/>
    </row>
    <row r="234" ht="12.75" customHeight="1">
      <c r="D234" s="36"/>
      <c r="E234" s="36"/>
    </row>
    <row r="235" ht="12.75" customHeight="1">
      <c r="D235" s="36"/>
      <c r="E235" s="36"/>
    </row>
    <row r="236" ht="12.75" customHeight="1">
      <c r="D236" s="36"/>
      <c r="E236" s="36"/>
    </row>
    <row r="237" ht="12.75" customHeight="1">
      <c r="D237" s="36"/>
      <c r="E237" s="36"/>
    </row>
    <row r="238" ht="12.75" customHeight="1">
      <c r="D238" s="36"/>
      <c r="E238" s="36"/>
    </row>
    <row r="239" ht="12.75" customHeight="1">
      <c r="D239" s="36"/>
      <c r="E239" s="36"/>
    </row>
    <row r="240" ht="12.75" customHeight="1">
      <c r="D240" s="36"/>
      <c r="E240" s="36"/>
    </row>
    <row r="241" ht="12.75" customHeight="1">
      <c r="D241" s="36"/>
      <c r="E241" s="36"/>
    </row>
    <row r="242" ht="12.75" customHeight="1">
      <c r="D242" s="36"/>
      <c r="E242" s="36"/>
    </row>
    <row r="243" ht="12.75" customHeight="1">
      <c r="D243" s="36"/>
      <c r="E243" s="36"/>
    </row>
    <row r="244" ht="12.75" customHeight="1">
      <c r="D244" s="36"/>
      <c r="E244" s="36"/>
    </row>
    <row r="245" ht="12.75" customHeight="1">
      <c r="D245" s="36"/>
      <c r="E245" s="36"/>
    </row>
    <row r="246" ht="12.75" customHeight="1">
      <c r="D246" s="36"/>
      <c r="E246" s="36"/>
    </row>
    <row r="247" ht="12.75" customHeight="1">
      <c r="D247" s="36"/>
      <c r="E247" s="36"/>
    </row>
    <row r="248" ht="12.75" customHeight="1">
      <c r="D248" s="36"/>
      <c r="E248" s="36"/>
    </row>
    <row r="249" ht="12.75" customHeight="1">
      <c r="D249" s="36"/>
      <c r="E249" s="36"/>
    </row>
    <row r="250" ht="12.75" customHeight="1">
      <c r="D250" s="36"/>
      <c r="E250" s="36"/>
    </row>
    <row r="251" ht="12.75" customHeight="1">
      <c r="D251" s="36"/>
      <c r="E251" s="36"/>
    </row>
    <row r="252" ht="12.75" customHeight="1">
      <c r="D252" s="36"/>
      <c r="E252" s="36"/>
    </row>
    <row r="253" ht="12.75" customHeight="1">
      <c r="D253" s="36"/>
      <c r="E253" s="36"/>
    </row>
    <row r="254" ht="12.75" customHeight="1">
      <c r="D254" s="36"/>
      <c r="E254" s="36"/>
    </row>
    <row r="255" ht="12.75" customHeight="1">
      <c r="D255" s="36"/>
      <c r="E255" s="36"/>
    </row>
    <row r="256" ht="12.75" customHeight="1">
      <c r="D256" s="36"/>
      <c r="E256" s="36"/>
    </row>
    <row r="257" ht="12.75" customHeight="1">
      <c r="D257" s="36"/>
      <c r="E257" s="36"/>
    </row>
    <row r="258" ht="12.75" customHeight="1">
      <c r="D258" s="36"/>
      <c r="E258" s="36"/>
    </row>
    <row r="259" ht="12.75" customHeight="1">
      <c r="D259" s="36"/>
      <c r="E259" s="36"/>
    </row>
    <row r="260" ht="12.75" customHeight="1">
      <c r="D260" s="36"/>
      <c r="E260" s="36"/>
    </row>
    <row r="261" ht="12.75" customHeight="1">
      <c r="D261" s="36"/>
      <c r="E261" s="36"/>
    </row>
    <row r="262" ht="12.75" customHeight="1">
      <c r="D262" s="36"/>
      <c r="E262" s="36"/>
    </row>
    <row r="263" ht="12.75" customHeight="1">
      <c r="D263" s="36"/>
      <c r="E263" s="36"/>
    </row>
    <row r="264" ht="12.75" customHeight="1">
      <c r="D264" s="36"/>
      <c r="E264" s="36"/>
    </row>
    <row r="265" ht="12.75" customHeight="1">
      <c r="D265" s="36"/>
      <c r="E265" s="36"/>
    </row>
    <row r="266" ht="12.75" customHeight="1">
      <c r="D266" s="36"/>
      <c r="E266" s="36"/>
    </row>
    <row r="267" ht="12.75" customHeight="1">
      <c r="D267" s="36"/>
      <c r="E267" s="36"/>
    </row>
    <row r="268" ht="12.75" customHeight="1">
      <c r="D268" s="36"/>
      <c r="E268" s="36"/>
    </row>
    <row r="269" ht="12.75" customHeight="1">
      <c r="D269" s="36"/>
      <c r="E269" s="36"/>
    </row>
    <row r="270" ht="12.75" customHeight="1">
      <c r="D270" s="36"/>
      <c r="E270" s="36"/>
    </row>
    <row r="271" ht="12.75" customHeight="1">
      <c r="D271" s="36"/>
      <c r="E271" s="36"/>
    </row>
    <row r="272" ht="12.75" customHeight="1">
      <c r="D272" s="36"/>
      <c r="E272" s="36"/>
    </row>
    <row r="273" ht="12.75" customHeight="1">
      <c r="D273" s="36"/>
      <c r="E273" s="36"/>
    </row>
    <row r="274" ht="12.75" customHeight="1">
      <c r="D274" s="36"/>
      <c r="E274" s="36"/>
    </row>
    <row r="275" ht="12.75" customHeight="1">
      <c r="D275" s="36"/>
      <c r="E275" s="36"/>
    </row>
    <row r="276" ht="12.75" customHeight="1">
      <c r="D276" s="36"/>
      <c r="E276" s="36"/>
    </row>
    <row r="277" ht="12.75" customHeight="1">
      <c r="D277" s="36"/>
      <c r="E277" s="36"/>
    </row>
    <row r="278" ht="12.75" customHeight="1">
      <c r="D278" s="36"/>
      <c r="E278" s="36"/>
    </row>
    <row r="279" ht="12.75" customHeight="1">
      <c r="D279" s="36"/>
      <c r="E279" s="36"/>
    </row>
    <row r="280" ht="12.75" customHeight="1">
      <c r="D280" s="36"/>
      <c r="E280" s="36"/>
    </row>
    <row r="281" ht="12.75" customHeight="1">
      <c r="D281" s="36"/>
      <c r="E281" s="36"/>
    </row>
    <row r="282" ht="12.75" customHeight="1">
      <c r="D282" s="36"/>
      <c r="E282" s="36"/>
    </row>
    <row r="283" ht="12.75" customHeight="1">
      <c r="D283" s="36"/>
      <c r="E283" s="36"/>
    </row>
    <row r="284" ht="12.75" customHeight="1">
      <c r="D284" s="36"/>
      <c r="E284" s="36"/>
    </row>
    <row r="285" ht="12.75" customHeight="1">
      <c r="D285" s="36"/>
      <c r="E285" s="36"/>
    </row>
    <row r="286" ht="12.75" customHeight="1">
      <c r="D286" s="36"/>
      <c r="E286" s="36"/>
    </row>
    <row r="287" ht="12.75" customHeight="1">
      <c r="D287" s="36"/>
      <c r="E287" s="36"/>
    </row>
    <row r="288" ht="12.75" customHeight="1">
      <c r="D288" s="36"/>
      <c r="E288" s="36"/>
    </row>
    <row r="289" ht="12.75" customHeight="1">
      <c r="D289" s="36"/>
      <c r="E289" s="36"/>
    </row>
    <row r="290" ht="12.75" customHeight="1">
      <c r="D290" s="36"/>
      <c r="E290" s="36"/>
    </row>
    <row r="291" ht="12.75" customHeight="1">
      <c r="D291" s="36"/>
      <c r="E291" s="36"/>
    </row>
    <row r="292" ht="12.75" customHeight="1">
      <c r="D292" s="36"/>
      <c r="E292" s="36"/>
    </row>
    <row r="293" ht="12.75" customHeight="1">
      <c r="D293" s="36"/>
      <c r="E293" s="36"/>
    </row>
    <row r="294" ht="12.75" customHeight="1">
      <c r="D294" s="36"/>
      <c r="E294" s="36"/>
    </row>
    <row r="295" ht="12.75" customHeight="1">
      <c r="D295" s="36"/>
      <c r="E295" s="36"/>
    </row>
    <row r="296" ht="12.75" customHeight="1">
      <c r="D296" s="36"/>
      <c r="E296" s="36"/>
    </row>
    <row r="297" ht="12.75" customHeight="1">
      <c r="D297" s="36"/>
      <c r="E297" s="36"/>
    </row>
    <row r="298" ht="12.75" customHeight="1">
      <c r="D298" s="36"/>
      <c r="E298" s="36"/>
    </row>
    <row r="299" ht="12.75" customHeight="1">
      <c r="D299" s="36"/>
      <c r="E299" s="36"/>
    </row>
    <row r="300" ht="12.75" customHeight="1">
      <c r="D300" s="36"/>
      <c r="E300" s="36"/>
    </row>
    <row r="301" ht="12.75" customHeight="1">
      <c r="D301" s="36"/>
      <c r="E301" s="36"/>
    </row>
    <row r="302" ht="12.75" customHeight="1">
      <c r="D302" s="36"/>
      <c r="E302" s="36"/>
    </row>
    <row r="303" ht="12.75" customHeight="1">
      <c r="D303" s="36"/>
      <c r="E303" s="36"/>
    </row>
    <row r="304" ht="12.75" customHeight="1">
      <c r="D304" s="36"/>
      <c r="E304" s="36"/>
    </row>
    <row r="305" ht="12.75" customHeight="1">
      <c r="D305" s="36"/>
      <c r="E305" s="36"/>
    </row>
    <row r="306" ht="12.75" customHeight="1">
      <c r="D306" s="36"/>
      <c r="E306" s="36"/>
    </row>
    <row r="307" ht="12.75" customHeight="1">
      <c r="D307" s="36"/>
      <c r="E307" s="36"/>
    </row>
    <row r="308" ht="12.75" customHeight="1">
      <c r="D308" s="36"/>
      <c r="E308" s="36"/>
    </row>
    <row r="309" ht="12.75" customHeight="1">
      <c r="D309" s="36"/>
      <c r="E309" s="36"/>
    </row>
    <row r="310" ht="12.75" customHeight="1">
      <c r="D310" s="36"/>
      <c r="E310" s="36"/>
    </row>
    <row r="311" ht="12.75" customHeight="1">
      <c r="D311" s="36"/>
      <c r="E311" s="36"/>
    </row>
    <row r="312" ht="12.75" customHeight="1">
      <c r="D312" s="36"/>
      <c r="E312" s="36"/>
    </row>
    <row r="313" ht="12.75" customHeight="1">
      <c r="D313" s="36"/>
      <c r="E313" s="36"/>
    </row>
    <row r="314" ht="12.75" customHeight="1">
      <c r="D314" s="36"/>
      <c r="E314" s="36"/>
    </row>
    <row r="315" ht="12.75" customHeight="1">
      <c r="D315" s="36"/>
      <c r="E315" s="36"/>
    </row>
    <row r="316" ht="12.75" customHeight="1">
      <c r="D316" s="36"/>
      <c r="E316" s="36"/>
    </row>
    <row r="317" ht="12.75" customHeight="1">
      <c r="D317" s="36"/>
      <c r="E317" s="36"/>
    </row>
    <row r="318" ht="12.75" customHeight="1">
      <c r="D318" s="36"/>
      <c r="E318" s="36"/>
    </row>
    <row r="319" ht="12.75" customHeight="1">
      <c r="D319" s="36"/>
      <c r="E319" s="36"/>
    </row>
    <row r="320" ht="12.75" customHeight="1">
      <c r="D320" s="36"/>
      <c r="E320" s="36"/>
    </row>
    <row r="321" ht="12.75" customHeight="1">
      <c r="D321" s="36"/>
      <c r="E321" s="36"/>
    </row>
    <row r="322" ht="12.75" customHeight="1">
      <c r="D322" s="36"/>
      <c r="E322" s="36"/>
    </row>
    <row r="323" ht="12.75" customHeight="1">
      <c r="D323" s="36"/>
      <c r="E323" s="36"/>
    </row>
    <row r="324" ht="12.75" customHeight="1">
      <c r="D324" s="36"/>
      <c r="E324" s="36"/>
    </row>
    <row r="325" ht="12.75" customHeight="1">
      <c r="D325" s="36"/>
      <c r="E325" s="36"/>
    </row>
    <row r="326" ht="12.75" customHeight="1">
      <c r="D326" s="36"/>
      <c r="E326" s="36"/>
    </row>
    <row r="327" ht="12.75" customHeight="1">
      <c r="D327" s="36"/>
      <c r="E327" s="36"/>
    </row>
    <row r="328" ht="12.75" customHeight="1">
      <c r="D328" s="36"/>
      <c r="E328" s="36"/>
    </row>
    <row r="329" ht="12.75" customHeight="1">
      <c r="D329" s="36"/>
      <c r="E329" s="36"/>
    </row>
    <row r="330" ht="12.75" customHeight="1">
      <c r="D330" s="36"/>
      <c r="E330" s="36"/>
    </row>
    <row r="331" ht="12.75" customHeight="1">
      <c r="D331" s="36"/>
      <c r="E331" s="36"/>
    </row>
    <row r="332" ht="12.75" customHeight="1">
      <c r="D332" s="36"/>
      <c r="E332" s="36"/>
    </row>
    <row r="333" ht="12.75" customHeight="1">
      <c r="D333" s="36"/>
      <c r="E333" s="36"/>
    </row>
    <row r="334" ht="12.75" customHeight="1">
      <c r="D334" s="36"/>
      <c r="E334" s="36"/>
    </row>
    <row r="335" ht="12.75" customHeight="1">
      <c r="D335" s="36"/>
      <c r="E335" s="36"/>
    </row>
    <row r="336" ht="12.75" customHeight="1">
      <c r="D336" s="36"/>
      <c r="E336" s="36"/>
    </row>
    <row r="337" ht="12.75" customHeight="1">
      <c r="D337" s="36"/>
      <c r="E337" s="36"/>
    </row>
    <row r="338" ht="12.75" customHeight="1">
      <c r="D338" s="36"/>
      <c r="E338" s="36"/>
    </row>
    <row r="339" ht="12.75" customHeight="1">
      <c r="D339" s="36"/>
      <c r="E339" s="36"/>
    </row>
    <row r="340" ht="12.75" customHeight="1">
      <c r="D340" s="36"/>
      <c r="E340" s="36"/>
    </row>
    <row r="341" ht="12.75" customHeight="1">
      <c r="D341" s="36"/>
      <c r="E341" s="36"/>
    </row>
    <row r="342" ht="12.75" customHeight="1">
      <c r="D342" s="36"/>
      <c r="E342" s="36"/>
    </row>
    <row r="343" ht="12.75" customHeight="1">
      <c r="D343" s="36"/>
      <c r="E343" s="36"/>
    </row>
    <row r="344" ht="12.75" customHeight="1">
      <c r="D344" s="36"/>
      <c r="E344" s="36"/>
    </row>
    <row r="345" ht="12.75" customHeight="1">
      <c r="D345" s="36"/>
      <c r="E345" s="36"/>
    </row>
    <row r="346" ht="12.75" customHeight="1">
      <c r="D346" s="36"/>
      <c r="E346" s="36"/>
    </row>
    <row r="347" ht="12.75" customHeight="1">
      <c r="D347" s="36"/>
      <c r="E347" s="36"/>
    </row>
    <row r="348" ht="12.75" customHeight="1">
      <c r="D348" s="36"/>
      <c r="E348" s="36"/>
    </row>
    <row r="349" ht="12.75" customHeight="1">
      <c r="D349" s="36"/>
      <c r="E349" s="36"/>
    </row>
    <row r="350" ht="12.75" customHeight="1">
      <c r="D350" s="36"/>
      <c r="E350" s="36"/>
    </row>
    <row r="351" ht="12.75" customHeight="1">
      <c r="D351" s="36"/>
      <c r="E351" s="36"/>
    </row>
    <row r="352" ht="12.75" customHeight="1">
      <c r="D352" s="36"/>
      <c r="E352" s="36"/>
    </row>
    <row r="353" ht="12.75" customHeight="1">
      <c r="D353" s="36"/>
      <c r="E353" s="36"/>
    </row>
    <row r="354" ht="12.75" customHeight="1">
      <c r="D354" s="36"/>
      <c r="E354" s="36"/>
    </row>
    <row r="355" ht="12.75" customHeight="1">
      <c r="D355" s="36"/>
      <c r="E355" s="36"/>
    </row>
    <row r="356" ht="12.75" customHeight="1">
      <c r="D356" s="36"/>
      <c r="E356" s="36"/>
    </row>
    <row r="357" ht="12.75" customHeight="1">
      <c r="D357" s="36"/>
      <c r="E357" s="36"/>
    </row>
    <row r="358" ht="12.75" customHeight="1">
      <c r="D358" s="36"/>
      <c r="E358" s="36"/>
    </row>
    <row r="359" ht="12.75" customHeight="1">
      <c r="D359" s="36"/>
      <c r="E359" s="36"/>
    </row>
    <row r="360" ht="12.75" customHeight="1">
      <c r="D360" s="36"/>
      <c r="E360" s="36"/>
    </row>
    <row r="361" ht="12.75" customHeight="1">
      <c r="D361" s="36"/>
      <c r="E361" s="36"/>
    </row>
    <row r="362" ht="12.75" customHeight="1">
      <c r="D362" s="36"/>
      <c r="E362" s="36"/>
    </row>
    <row r="363" ht="12.75" customHeight="1">
      <c r="D363" s="36"/>
      <c r="E363" s="36"/>
    </row>
    <row r="364" ht="12.75" customHeight="1">
      <c r="D364" s="36"/>
      <c r="E364" s="36"/>
    </row>
    <row r="365" ht="12.75" customHeight="1">
      <c r="D365" s="36"/>
      <c r="E365" s="36"/>
    </row>
    <row r="366" ht="12.75" customHeight="1">
      <c r="D366" s="36"/>
      <c r="E366" s="36"/>
    </row>
    <row r="367" ht="12.75" customHeight="1">
      <c r="D367" s="36"/>
      <c r="E367" s="36"/>
    </row>
    <row r="368" ht="12.75" customHeight="1">
      <c r="D368" s="36"/>
      <c r="E368" s="36"/>
    </row>
    <row r="369" ht="12.75" customHeight="1">
      <c r="D369" s="36"/>
      <c r="E369" s="36"/>
    </row>
    <row r="370" ht="12.75" customHeight="1">
      <c r="D370" s="36"/>
      <c r="E370" s="36"/>
    </row>
    <row r="371" ht="12.75" customHeight="1">
      <c r="D371" s="36"/>
      <c r="E371" s="36"/>
    </row>
    <row r="372" ht="12.75" customHeight="1">
      <c r="D372" s="36"/>
      <c r="E372" s="36"/>
    </row>
    <row r="373" ht="12.75" customHeight="1">
      <c r="D373" s="36"/>
      <c r="E373" s="36"/>
    </row>
    <row r="374" ht="12.75" customHeight="1">
      <c r="D374" s="36"/>
      <c r="E374" s="36"/>
    </row>
    <row r="375" ht="12.75" customHeight="1">
      <c r="D375" s="36"/>
      <c r="E375" s="36"/>
    </row>
    <row r="376" ht="12.75" customHeight="1">
      <c r="D376" s="36"/>
      <c r="E376" s="36"/>
    </row>
    <row r="377" ht="12.75" customHeight="1">
      <c r="D377" s="36"/>
      <c r="E377" s="36"/>
    </row>
    <row r="378" ht="12.75" customHeight="1">
      <c r="D378" s="36"/>
      <c r="E378" s="36"/>
    </row>
    <row r="379" ht="12.75" customHeight="1">
      <c r="D379" s="36"/>
      <c r="E379" s="36"/>
    </row>
    <row r="380" ht="12.75" customHeight="1">
      <c r="D380" s="36"/>
      <c r="E380" s="36"/>
    </row>
    <row r="381" ht="12.75" customHeight="1">
      <c r="D381" s="36"/>
      <c r="E381" s="36"/>
    </row>
    <row r="382" ht="12.75" customHeight="1">
      <c r="D382" s="36"/>
      <c r="E382" s="36"/>
    </row>
    <row r="383" ht="12.75" customHeight="1">
      <c r="D383" s="36"/>
      <c r="E383" s="36"/>
    </row>
    <row r="384" ht="12.75" customHeight="1">
      <c r="D384" s="36"/>
      <c r="E384" s="36"/>
    </row>
    <row r="385" ht="12.75" customHeight="1">
      <c r="D385" s="36"/>
      <c r="E385" s="36"/>
    </row>
    <row r="386" ht="12.75" customHeight="1">
      <c r="D386" s="36"/>
      <c r="E386" s="36"/>
    </row>
    <row r="387" ht="12.75" customHeight="1">
      <c r="D387" s="36"/>
      <c r="E387" s="36"/>
    </row>
    <row r="388" ht="12.75" customHeight="1">
      <c r="D388" s="36"/>
      <c r="E388" s="36"/>
    </row>
    <row r="389" ht="12.75" customHeight="1">
      <c r="D389" s="36"/>
      <c r="E389" s="36"/>
    </row>
    <row r="390" ht="12.75" customHeight="1">
      <c r="D390" s="36"/>
      <c r="E390" s="36"/>
    </row>
    <row r="391" ht="12.75" customHeight="1">
      <c r="D391" s="36"/>
      <c r="E391" s="36"/>
    </row>
    <row r="392" ht="12.75" customHeight="1">
      <c r="D392" s="36"/>
      <c r="E392" s="36"/>
    </row>
    <row r="393" ht="12.75" customHeight="1">
      <c r="D393" s="36"/>
      <c r="E393" s="36"/>
    </row>
    <row r="394" ht="12.75" customHeight="1">
      <c r="D394" s="36"/>
      <c r="E394" s="36"/>
    </row>
    <row r="395" ht="12.75" customHeight="1">
      <c r="D395" s="36"/>
      <c r="E395" s="36"/>
    </row>
    <row r="396" ht="12.75" customHeight="1">
      <c r="D396" s="36"/>
      <c r="E396" s="36"/>
    </row>
    <row r="397" ht="12.75" customHeight="1">
      <c r="D397" s="36"/>
      <c r="E397" s="36"/>
    </row>
    <row r="398" ht="12.75" customHeight="1">
      <c r="D398" s="36"/>
      <c r="E398" s="36"/>
    </row>
    <row r="399" ht="12.75" customHeight="1">
      <c r="D399" s="36"/>
      <c r="E399" s="36"/>
    </row>
    <row r="400" ht="12.75" customHeight="1">
      <c r="D400" s="36"/>
      <c r="E400" s="36"/>
    </row>
    <row r="401" ht="12.75" customHeight="1">
      <c r="D401" s="36"/>
      <c r="E401" s="36"/>
    </row>
    <row r="402" ht="12.75" customHeight="1">
      <c r="D402" s="36"/>
      <c r="E402" s="36"/>
    </row>
    <row r="403" ht="12.75" customHeight="1">
      <c r="D403" s="36"/>
      <c r="E403" s="36"/>
    </row>
    <row r="404" ht="12.75" customHeight="1">
      <c r="D404" s="36"/>
      <c r="E404" s="36"/>
    </row>
    <row r="405" ht="12.75" customHeight="1">
      <c r="D405" s="36"/>
      <c r="E405" s="36"/>
    </row>
    <row r="406" ht="12.75" customHeight="1">
      <c r="D406" s="36"/>
      <c r="E406" s="36"/>
    </row>
    <row r="407" ht="12.75" customHeight="1">
      <c r="D407" s="36"/>
      <c r="E407" s="36"/>
    </row>
    <row r="408" ht="12.75" customHeight="1">
      <c r="D408" s="36"/>
      <c r="E408" s="36"/>
    </row>
    <row r="409" ht="12.75" customHeight="1">
      <c r="D409" s="36"/>
      <c r="E409" s="36"/>
    </row>
    <row r="410" ht="12.75" customHeight="1">
      <c r="D410" s="36"/>
      <c r="E410" s="36"/>
    </row>
    <row r="411" ht="12.75" customHeight="1">
      <c r="D411" s="36"/>
      <c r="E411" s="36"/>
    </row>
    <row r="412" ht="12.75" customHeight="1">
      <c r="D412" s="36"/>
      <c r="E412" s="36"/>
    </row>
    <row r="413" ht="12.75" customHeight="1">
      <c r="D413" s="36"/>
      <c r="E413" s="36"/>
    </row>
    <row r="414" ht="12.75" customHeight="1">
      <c r="D414" s="36"/>
      <c r="E414" s="36"/>
    </row>
    <row r="415" ht="12.75" customHeight="1">
      <c r="D415" s="36"/>
      <c r="E415" s="36"/>
    </row>
    <row r="416" ht="12.75" customHeight="1">
      <c r="D416" s="36"/>
      <c r="E416" s="36"/>
    </row>
    <row r="417" ht="12.75" customHeight="1">
      <c r="D417" s="36"/>
      <c r="E417" s="36"/>
    </row>
    <row r="418" ht="12.75" customHeight="1">
      <c r="D418" s="36"/>
      <c r="E418" s="36"/>
    </row>
    <row r="419" ht="12.75" customHeight="1">
      <c r="D419" s="36"/>
      <c r="E419" s="36"/>
    </row>
    <row r="420" ht="12.75" customHeight="1">
      <c r="D420" s="36"/>
      <c r="E420" s="36"/>
    </row>
    <row r="421" ht="12.75" customHeight="1">
      <c r="D421" s="36"/>
      <c r="E421" s="36"/>
    </row>
    <row r="422" ht="12.75" customHeight="1">
      <c r="D422" s="36"/>
      <c r="E422" s="36"/>
    </row>
    <row r="423" ht="12.75" customHeight="1">
      <c r="D423" s="36"/>
      <c r="E423" s="36"/>
    </row>
    <row r="424" ht="12.75" customHeight="1">
      <c r="D424" s="36"/>
      <c r="E424" s="36"/>
    </row>
    <row r="425" ht="12.75" customHeight="1">
      <c r="D425" s="36"/>
      <c r="E425" s="36"/>
    </row>
    <row r="426" ht="12.75" customHeight="1">
      <c r="D426" s="36"/>
      <c r="E426" s="36"/>
    </row>
    <row r="427" ht="12.75" customHeight="1">
      <c r="D427" s="36"/>
      <c r="E427" s="36"/>
    </row>
    <row r="428" ht="12.75" customHeight="1">
      <c r="D428" s="36"/>
      <c r="E428" s="36"/>
    </row>
    <row r="429" ht="12.75" customHeight="1">
      <c r="D429" s="36"/>
      <c r="E429" s="36"/>
    </row>
    <row r="430" ht="12.75" customHeight="1">
      <c r="D430" s="36"/>
      <c r="E430" s="36"/>
    </row>
    <row r="431" ht="12.75" customHeight="1">
      <c r="D431" s="36"/>
      <c r="E431" s="36"/>
    </row>
    <row r="432" ht="12.75" customHeight="1">
      <c r="D432" s="36"/>
      <c r="E432" s="36"/>
    </row>
    <row r="433" ht="12.75" customHeight="1">
      <c r="D433" s="36"/>
      <c r="E433" s="36"/>
    </row>
    <row r="434" ht="12.75" customHeight="1">
      <c r="D434" s="36"/>
      <c r="E434" s="36"/>
    </row>
    <row r="435" ht="12.75" customHeight="1">
      <c r="D435" s="36"/>
      <c r="E435" s="36"/>
    </row>
    <row r="436" ht="12.75" customHeight="1">
      <c r="D436" s="36"/>
      <c r="E436" s="36"/>
    </row>
    <row r="437" ht="12.75" customHeight="1">
      <c r="D437" s="36"/>
      <c r="E437" s="36"/>
    </row>
    <row r="438" ht="12.75" customHeight="1">
      <c r="D438" s="36"/>
      <c r="E438" s="36"/>
    </row>
    <row r="439" ht="12.75" customHeight="1">
      <c r="D439" s="36"/>
      <c r="E439" s="36"/>
    </row>
    <row r="440" ht="12.75" customHeight="1">
      <c r="D440" s="36"/>
      <c r="E440" s="36"/>
    </row>
    <row r="441" ht="12.75" customHeight="1">
      <c r="D441" s="36"/>
      <c r="E441" s="36"/>
    </row>
    <row r="442" ht="12.75" customHeight="1">
      <c r="D442" s="36"/>
      <c r="E442" s="36"/>
    </row>
    <row r="443" ht="12.75" customHeight="1">
      <c r="D443" s="36"/>
      <c r="E443" s="36"/>
    </row>
    <row r="444" ht="12.75" customHeight="1">
      <c r="D444" s="36"/>
      <c r="E444" s="36"/>
    </row>
    <row r="445" ht="12.75" customHeight="1">
      <c r="D445" s="36"/>
      <c r="E445" s="36"/>
    </row>
    <row r="446" ht="12.75" customHeight="1">
      <c r="D446" s="36"/>
      <c r="E446" s="36"/>
    </row>
    <row r="447" ht="12.75" customHeight="1">
      <c r="D447" s="36"/>
      <c r="E447" s="36"/>
    </row>
    <row r="448" ht="12.75" customHeight="1">
      <c r="D448" s="36"/>
      <c r="E448" s="36"/>
    </row>
    <row r="449" ht="12.75" customHeight="1">
      <c r="D449" s="36"/>
      <c r="E449" s="36"/>
    </row>
    <row r="450" ht="12.75" customHeight="1">
      <c r="D450" s="36"/>
      <c r="E450" s="36"/>
    </row>
    <row r="451" ht="12.75" customHeight="1">
      <c r="D451" s="36"/>
      <c r="E451" s="36"/>
    </row>
    <row r="452" ht="12.75" customHeight="1">
      <c r="D452" s="36"/>
      <c r="E452" s="36"/>
    </row>
    <row r="453" ht="12.75" customHeight="1">
      <c r="D453" s="36"/>
      <c r="E453" s="36"/>
    </row>
    <row r="454" ht="12.75" customHeight="1">
      <c r="D454" s="36"/>
      <c r="E454" s="36"/>
    </row>
    <row r="455" ht="12.75" customHeight="1">
      <c r="D455" s="36"/>
      <c r="E455" s="36"/>
    </row>
    <row r="456" ht="12.75" customHeight="1">
      <c r="D456" s="36"/>
      <c r="E456" s="36"/>
    </row>
    <row r="457" ht="12.75" customHeight="1">
      <c r="D457" s="36"/>
      <c r="E457" s="36"/>
    </row>
    <row r="458" ht="12.75" customHeight="1">
      <c r="D458" s="36"/>
      <c r="E458" s="36"/>
    </row>
    <row r="459" ht="12.75" customHeight="1">
      <c r="D459" s="36"/>
      <c r="E459" s="36"/>
    </row>
    <row r="460" ht="12.75" customHeight="1">
      <c r="D460" s="36"/>
      <c r="E460" s="36"/>
    </row>
    <row r="461" ht="12.75" customHeight="1">
      <c r="D461" s="36"/>
      <c r="E461" s="36"/>
    </row>
    <row r="462" ht="12.75" customHeight="1">
      <c r="D462" s="36"/>
      <c r="E462" s="36"/>
    </row>
    <row r="463" ht="12.75" customHeight="1">
      <c r="D463" s="36"/>
      <c r="E463" s="36"/>
    </row>
    <row r="464" ht="12.75" customHeight="1">
      <c r="D464" s="36"/>
      <c r="E464" s="36"/>
    </row>
    <row r="465" ht="12.75" customHeight="1">
      <c r="D465" s="36"/>
      <c r="E465" s="36"/>
    </row>
    <row r="466" ht="12.75" customHeight="1">
      <c r="D466" s="36"/>
      <c r="E466" s="36"/>
    </row>
    <row r="467" ht="12.75" customHeight="1">
      <c r="D467" s="36"/>
      <c r="E467" s="36"/>
    </row>
    <row r="468" ht="12.75" customHeight="1">
      <c r="D468" s="36"/>
      <c r="E468" s="36"/>
    </row>
    <row r="469" ht="12.75" customHeight="1">
      <c r="D469" s="36"/>
      <c r="E469" s="36"/>
    </row>
    <row r="470" ht="12.75" customHeight="1">
      <c r="D470" s="36"/>
      <c r="E470" s="36"/>
    </row>
    <row r="471" ht="12.75" customHeight="1">
      <c r="D471" s="36"/>
      <c r="E471" s="36"/>
    </row>
    <row r="472" ht="12.75" customHeight="1">
      <c r="D472" s="36"/>
      <c r="E472" s="36"/>
    </row>
    <row r="473" ht="12.75" customHeight="1">
      <c r="D473" s="36"/>
      <c r="E473" s="36"/>
    </row>
    <row r="474" ht="12.75" customHeight="1">
      <c r="D474" s="36"/>
      <c r="E474" s="36"/>
    </row>
    <row r="475" ht="12.75" customHeight="1">
      <c r="D475" s="36"/>
      <c r="E475" s="36"/>
    </row>
    <row r="476" ht="12.75" customHeight="1">
      <c r="D476" s="36"/>
      <c r="E476" s="36"/>
    </row>
    <row r="477" ht="12.75" customHeight="1">
      <c r="D477" s="36"/>
      <c r="E477" s="36"/>
    </row>
    <row r="478" ht="12.75" customHeight="1">
      <c r="D478" s="36"/>
      <c r="E478" s="36"/>
    </row>
    <row r="479" ht="12.75" customHeight="1">
      <c r="D479" s="36"/>
      <c r="E479" s="36"/>
    </row>
    <row r="480" ht="12.75" customHeight="1">
      <c r="D480" s="36"/>
      <c r="E480" s="36"/>
    </row>
    <row r="481" ht="12.75" customHeight="1">
      <c r="D481" s="36"/>
      <c r="E481" s="36"/>
    </row>
    <row r="482" ht="12.75" customHeight="1">
      <c r="D482" s="36"/>
      <c r="E482" s="36"/>
    </row>
    <row r="483" ht="12.75" customHeight="1">
      <c r="D483" s="36"/>
      <c r="E483" s="36"/>
    </row>
    <row r="484" ht="12.75" customHeight="1">
      <c r="D484" s="36"/>
      <c r="E484" s="36"/>
    </row>
    <row r="485" ht="12.75" customHeight="1">
      <c r="D485" s="36"/>
      <c r="E485" s="36"/>
    </row>
    <row r="486" ht="12.75" customHeight="1">
      <c r="D486" s="36"/>
      <c r="E486" s="36"/>
    </row>
    <row r="487" ht="12.75" customHeight="1">
      <c r="D487" s="36"/>
      <c r="E487" s="36"/>
    </row>
    <row r="488" ht="12.75" customHeight="1">
      <c r="D488" s="36"/>
      <c r="E488" s="36"/>
    </row>
    <row r="489" ht="12.75" customHeight="1">
      <c r="D489" s="36"/>
      <c r="E489" s="36"/>
    </row>
    <row r="490" ht="12.75" customHeight="1">
      <c r="D490" s="36"/>
      <c r="E490" s="36"/>
    </row>
    <row r="491" ht="12.75" customHeight="1">
      <c r="D491" s="36"/>
      <c r="E491" s="36"/>
    </row>
    <row r="492" ht="12.75" customHeight="1">
      <c r="D492" s="36"/>
      <c r="E492" s="36"/>
    </row>
    <row r="493" ht="12.75" customHeight="1">
      <c r="D493" s="36"/>
      <c r="E493" s="36"/>
    </row>
    <row r="494" ht="12.75" customHeight="1">
      <c r="D494" s="36"/>
      <c r="E494" s="36"/>
    </row>
    <row r="495" ht="12.75" customHeight="1">
      <c r="D495" s="36"/>
      <c r="E495" s="36"/>
    </row>
    <row r="496" ht="12.75" customHeight="1">
      <c r="D496" s="36"/>
      <c r="E496" s="36"/>
    </row>
    <row r="497" ht="12.75" customHeight="1">
      <c r="D497" s="36"/>
      <c r="E497" s="36"/>
    </row>
    <row r="498" ht="12.75" customHeight="1">
      <c r="D498" s="36"/>
      <c r="E498" s="36"/>
    </row>
    <row r="499" ht="12.75" customHeight="1">
      <c r="D499" s="36"/>
      <c r="E499" s="36"/>
    </row>
    <row r="500" ht="12.75" customHeight="1">
      <c r="D500" s="36"/>
      <c r="E500" s="36"/>
    </row>
    <row r="501" ht="12.75" customHeight="1">
      <c r="D501" s="36"/>
      <c r="E501" s="36"/>
    </row>
    <row r="502" ht="12.75" customHeight="1">
      <c r="D502" s="36"/>
      <c r="E502" s="36"/>
    </row>
    <row r="503" ht="12.75" customHeight="1">
      <c r="D503" s="36"/>
      <c r="E503" s="36"/>
    </row>
    <row r="504" ht="12.75" customHeight="1">
      <c r="D504" s="36"/>
      <c r="E504" s="36"/>
    </row>
    <row r="505" ht="12.75" customHeight="1">
      <c r="D505" s="36"/>
      <c r="E505" s="36"/>
    </row>
    <row r="506" ht="12.75" customHeight="1">
      <c r="D506" s="36"/>
      <c r="E506" s="36"/>
    </row>
    <row r="507" ht="12.75" customHeight="1">
      <c r="D507" s="36"/>
      <c r="E507" s="36"/>
    </row>
    <row r="508" ht="12.75" customHeight="1">
      <c r="D508" s="36"/>
      <c r="E508" s="36"/>
    </row>
    <row r="509" ht="12.75" customHeight="1">
      <c r="D509" s="36"/>
      <c r="E509" s="36"/>
    </row>
    <row r="510" ht="12.75" customHeight="1">
      <c r="D510" s="36"/>
      <c r="E510" s="36"/>
    </row>
    <row r="511" ht="12.75" customHeight="1">
      <c r="D511" s="36"/>
      <c r="E511" s="36"/>
    </row>
    <row r="512" ht="12.75" customHeight="1">
      <c r="D512" s="36"/>
      <c r="E512" s="36"/>
    </row>
    <row r="513" ht="12.75" customHeight="1">
      <c r="D513" s="36"/>
      <c r="E513" s="36"/>
    </row>
    <row r="514" ht="12.75" customHeight="1">
      <c r="D514" s="36"/>
      <c r="E514" s="36"/>
    </row>
    <row r="515" ht="12.75" customHeight="1">
      <c r="D515" s="36"/>
      <c r="E515" s="36"/>
    </row>
    <row r="516" ht="12.75" customHeight="1">
      <c r="D516" s="36"/>
      <c r="E516" s="36"/>
    </row>
    <row r="517" ht="12.75" customHeight="1">
      <c r="D517" s="36"/>
      <c r="E517" s="36"/>
    </row>
    <row r="518" ht="12.75" customHeight="1">
      <c r="D518" s="36"/>
      <c r="E518" s="36"/>
    </row>
    <row r="519" ht="12.75" customHeight="1">
      <c r="D519" s="36"/>
      <c r="E519" s="36"/>
    </row>
    <row r="520" ht="12.75" customHeight="1">
      <c r="D520" s="36"/>
      <c r="E520" s="36"/>
    </row>
    <row r="521" ht="12.75" customHeight="1">
      <c r="D521" s="36"/>
      <c r="E521" s="36"/>
    </row>
    <row r="522" ht="12.75" customHeight="1">
      <c r="D522" s="36"/>
      <c r="E522" s="36"/>
    </row>
    <row r="523" ht="12.75" customHeight="1">
      <c r="D523" s="36"/>
      <c r="E523" s="36"/>
    </row>
    <row r="524" ht="12.75" customHeight="1">
      <c r="D524" s="36"/>
      <c r="E524" s="36"/>
    </row>
    <row r="525" ht="12.75" customHeight="1">
      <c r="D525" s="36"/>
      <c r="E525" s="36"/>
    </row>
    <row r="526" ht="12.75" customHeight="1">
      <c r="D526" s="36"/>
      <c r="E526" s="36"/>
    </row>
    <row r="527" ht="12.75" customHeight="1">
      <c r="D527" s="36"/>
      <c r="E527" s="36"/>
    </row>
    <row r="528" ht="12.75" customHeight="1">
      <c r="D528" s="36"/>
      <c r="E528" s="36"/>
    </row>
    <row r="529" ht="12.75" customHeight="1">
      <c r="D529" s="36"/>
      <c r="E529" s="36"/>
    </row>
    <row r="530" ht="12.75" customHeight="1">
      <c r="D530" s="36"/>
      <c r="E530" s="36"/>
    </row>
    <row r="531" ht="12.75" customHeight="1">
      <c r="D531" s="36"/>
      <c r="E531" s="36"/>
    </row>
    <row r="532" ht="12.75" customHeight="1">
      <c r="D532" s="36"/>
      <c r="E532" s="36"/>
    </row>
    <row r="533" ht="12.75" customHeight="1">
      <c r="D533" s="36"/>
      <c r="E533" s="36"/>
    </row>
    <row r="534" ht="12.75" customHeight="1">
      <c r="D534" s="36"/>
      <c r="E534" s="36"/>
    </row>
    <row r="535" ht="12.75" customHeight="1">
      <c r="D535" s="36"/>
      <c r="E535" s="36"/>
    </row>
    <row r="536" ht="12.75" customHeight="1">
      <c r="D536" s="36"/>
      <c r="E536" s="36"/>
    </row>
    <row r="537" ht="12.75" customHeight="1">
      <c r="D537" s="36"/>
      <c r="E537" s="36"/>
    </row>
    <row r="538" ht="12.75" customHeight="1">
      <c r="D538" s="36"/>
      <c r="E538" s="36"/>
    </row>
    <row r="539" ht="12.75" customHeight="1">
      <c r="D539" s="36"/>
      <c r="E539" s="36"/>
    </row>
    <row r="540" ht="12.75" customHeight="1">
      <c r="D540" s="36"/>
      <c r="E540" s="36"/>
    </row>
    <row r="541" ht="12.75" customHeight="1">
      <c r="D541" s="36"/>
      <c r="E541" s="36"/>
    </row>
    <row r="542" ht="12.75" customHeight="1">
      <c r="D542" s="36"/>
      <c r="E542" s="36"/>
    </row>
    <row r="543" ht="12.75" customHeight="1">
      <c r="D543" s="36"/>
      <c r="E543" s="36"/>
    </row>
    <row r="544" ht="12.75" customHeight="1">
      <c r="D544" s="36"/>
      <c r="E544" s="36"/>
    </row>
    <row r="545" ht="12.75" customHeight="1">
      <c r="D545" s="36"/>
      <c r="E545" s="36"/>
    </row>
    <row r="546" ht="12.75" customHeight="1">
      <c r="D546" s="36"/>
      <c r="E546" s="36"/>
    </row>
    <row r="547" ht="12.75" customHeight="1">
      <c r="D547" s="36"/>
      <c r="E547" s="36"/>
    </row>
    <row r="548" ht="12.75" customHeight="1">
      <c r="D548" s="36"/>
      <c r="E548" s="36"/>
    </row>
    <row r="549" ht="12.75" customHeight="1">
      <c r="D549" s="36"/>
      <c r="E549" s="36"/>
    </row>
    <row r="550" ht="12.75" customHeight="1">
      <c r="D550" s="36"/>
      <c r="E550" s="36"/>
    </row>
    <row r="551" ht="12.75" customHeight="1">
      <c r="D551" s="36"/>
      <c r="E551" s="36"/>
    </row>
    <row r="552" ht="12.75" customHeight="1">
      <c r="D552" s="36"/>
      <c r="E552" s="36"/>
    </row>
    <row r="553" ht="12.75" customHeight="1">
      <c r="D553" s="36"/>
      <c r="E553" s="36"/>
    </row>
    <row r="554" ht="12.75" customHeight="1">
      <c r="D554" s="36"/>
      <c r="E554" s="36"/>
    </row>
    <row r="555" ht="12.75" customHeight="1">
      <c r="D555" s="36"/>
      <c r="E555" s="36"/>
    </row>
    <row r="556" ht="12.75" customHeight="1">
      <c r="D556" s="36"/>
      <c r="E556" s="36"/>
    </row>
    <row r="557" ht="12.75" customHeight="1">
      <c r="D557" s="36"/>
      <c r="E557" s="36"/>
    </row>
    <row r="558" ht="12.75" customHeight="1">
      <c r="D558" s="36"/>
      <c r="E558" s="36"/>
    </row>
    <row r="559" ht="12.75" customHeight="1">
      <c r="D559" s="36"/>
      <c r="E559" s="36"/>
    </row>
    <row r="560" ht="12.75" customHeight="1">
      <c r="D560" s="36"/>
      <c r="E560" s="36"/>
    </row>
    <row r="561" ht="12.75" customHeight="1">
      <c r="D561" s="36"/>
      <c r="E561" s="36"/>
    </row>
    <row r="562" ht="12.75" customHeight="1">
      <c r="D562" s="36"/>
      <c r="E562" s="36"/>
    </row>
    <row r="563" ht="12.75" customHeight="1">
      <c r="D563" s="36"/>
      <c r="E563" s="36"/>
    </row>
    <row r="564" ht="12.75" customHeight="1">
      <c r="D564" s="36"/>
      <c r="E564" s="36"/>
    </row>
    <row r="565" ht="12.75" customHeight="1">
      <c r="D565" s="36"/>
      <c r="E565" s="36"/>
    </row>
    <row r="566" ht="12.75" customHeight="1">
      <c r="D566" s="36"/>
      <c r="E566" s="36"/>
    </row>
    <row r="567" ht="12.75" customHeight="1">
      <c r="D567" s="36"/>
      <c r="E567" s="36"/>
    </row>
    <row r="568" ht="12.75" customHeight="1">
      <c r="D568" s="36"/>
      <c r="E568" s="36"/>
    </row>
    <row r="569" ht="12.75" customHeight="1">
      <c r="D569" s="36"/>
      <c r="E569" s="36"/>
    </row>
    <row r="570" ht="12.75" customHeight="1">
      <c r="D570" s="36"/>
      <c r="E570" s="36"/>
    </row>
    <row r="571" ht="12.75" customHeight="1">
      <c r="D571" s="36"/>
      <c r="E571" s="36"/>
    </row>
    <row r="572" ht="12.75" customHeight="1">
      <c r="D572" s="36"/>
      <c r="E572" s="36"/>
    </row>
    <row r="573" ht="12.75" customHeight="1">
      <c r="D573" s="36"/>
      <c r="E573" s="36"/>
    </row>
    <row r="574" ht="12.75" customHeight="1">
      <c r="D574" s="36"/>
      <c r="E574" s="36"/>
    </row>
    <row r="575" ht="12.75" customHeight="1">
      <c r="D575" s="36"/>
      <c r="E575" s="36"/>
    </row>
    <row r="576" ht="12.75" customHeight="1">
      <c r="D576" s="36"/>
      <c r="E576" s="36"/>
    </row>
    <row r="577" ht="12.75" customHeight="1">
      <c r="D577" s="36"/>
      <c r="E577" s="36"/>
    </row>
    <row r="578" ht="12.75" customHeight="1">
      <c r="D578" s="36"/>
      <c r="E578" s="36"/>
    </row>
    <row r="579" ht="12.75" customHeight="1">
      <c r="D579" s="36"/>
      <c r="E579" s="36"/>
    </row>
    <row r="580" ht="12.75" customHeight="1">
      <c r="D580" s="36"/>
      <c r="E580" s="36"/>
    </row>
    <row r="581" ht="12.75" customHeight="1">
      <c r="D581" s="36"/>
      <c r="E581" s="36"/>
    </row>
    <row r="582" ht="12.75" customHeight="1">
      <c r="D582" s="36"/>
      <c r="E582" s="36"/>
    </row>
    <row r="583" ht="12.75" customHeight="1">
      <c r="D583" s="36"/>
      <c r="E583" s="36"/>
    </row>
    <row r="584" ht="12.75" customHeight="1">
      <c r="D584" s="36"/>
      <c r="E584" s="36"/>
    </row>
    <row r="585" ht="12.75" customHeight="1">
      <c r="D585" s="36"/>
      <c r="E585" s="36"/>
    </row>
    <row r="586" ht="12.75" customHeight="1">
      <c r="D586" s="36"/>
      <c r="E586" s="36"/>
    </row>
    <row r="587" ht="12.75" customHeight="1">
      <c r="D587" s="36"/>
      <c r="E587" s="36"/>
    </row>
    <row r="588" ht="12.75" customHeight="1">
      <c r="D588" s="36"/>
      <c r="E588" s="36"/>
    </row>
    <row r="589" ht="12.75" customHeight="1">
      <c r="D589" s="36"/>
      <c r="E589" s="36"/>
    </row>
    <row r="590" ht="12.75" customHeight="1">
      <c r="D590" s="36"/>
      <c r="E590" s="36"/>
    </row>
    <row r="591" ht="12.75" customHeight="1">
      <c r="D591" s="36"/>
      <c r="E591" s="36"/>
    </row>
    <row r="592" ht="12.75" customHeight="1">
      <c r="D592" s="36"/>
      <c r="E592" s="36"/>
    </row>
    <row r="593" ht="12.75" customHeight="1">
      <c r="D593" s="36"/>
      <c r="E593" s="36"/>
    </row>
    <row r="594" ht="12.75" customHeight="1">
      <c r="D594" s="36"/>
      <c r="E594" s="36"/>
    </row>
    <row r="595" ht="12.75" customHeight="1">
      <c r="D595" s="36"/>
      <c r="E595" s="36"/>
    </row>
    <row r="596" ht="12.75" customHeight="1">
      <c r="D596" s="36"/>
      <c r="E596" s="36"/>
    </row>
    <row r="597" ht="12.75" customHeight="1">
      <c r="D597" s="36"/>
      <c r="E597" s="36"/>
    </row>
    <row r="598" ht="12.75" customHeight="1">
      <c r="D598" s="36"/>
      <c r="E598" s="36"/>
    </row>
    <row r="599" ht="12.75" customHeight="1">
      <c r="D599" s="36"/>
      <c r="E599" s="36"/>
    </row>
    <row r="600" ht="12.75" customHeight="1">
      <c r="D600" s="36"/>
      <c r="E600" s="36"/>
    </row>
    <row r="601" ht="12.75" customHeight="1">
      <c r="D601" s="36"/>
      <c r="E601" s="36"/>
    </row>
    <row r="602" ht="12.75" customHeight="1">
      <c r="D602" s="36"/>
      <c r="E602" s="36"/>
    </row>
    <row r="603" ht="12.75" customHeight="1">
      <c r="D603" s="36"/>
      <c r="E603" s="36"/>
    </row>
    <row r="604" ht="12.75" customHeight="1">
      <c r="D604" s="36"/>
      <c r="E604" s="36"/>
    </row>
    <row r="605" ht="12.75" customHeight="1">
      <c r="D605" s="36"/>
      <c r="E605" s="36"/>
    </row>
    <row r="606" ht="12.75" customHeight="1">
      <c r="D606" s="36"/>
      <c r="E606" s="36"/>
    </row>
    <row r="607" ht="12.75" customHeight="1">
      <c r="D607" s="36"/>
      <c r="E607" s="36"/>
    </row>
    <row r="608" ht="12.75" customHeight="1">
      <c r="D608" s="36"/>
      <c r="E608" s="36"/>
    </row>
    <row r="609" ht="12.75" customHeight="1">
      <c r="D609" s="36"/>
      <c r="E609" s="36"/>
    </row>
    <row r="610" ht="12.75" customHeight="1">
      <c r="D610" s="36"/>
      <c r="E610" s="36"/>
    </row>
    <row r="611" ht="12.75" customHeight="1">
      <c r="D611" s="36"/>
      <c r="E611" s="36"/>
    </row>
    <row r="612" ht="12.75" customHeight="1">
      <c r="D612" s="36"/>
      <c r="E612" s="36"/>
    </row>
    <row r="613" ht="12.75" customHeight="1">
      <c r="D613" s="36"/>
      <c r="E613" s="36"/>
    </row>
    <row r="614" ht="12.75" customHeight="1">
      <c r="D614" s="36"/>
      <c r="E614" s="36"/>
    </row>
    <row r="615" ht="12.75" customHeight="1">
      <c r="D615" s="36"/>
      <c r="E615" s="36"/>
    </row>
    <row r="616" ht="12.75" customHeight="1">
      <c r="D616" s="36"/>
      <c r="E616" s="36"/>
    </row>
    <row r="617" ht="12.75" customHeight="1">
      <c r="D617" s="36"/>
      <c r="E617" s="36"/>
    </row>
    <row r="618" ht="12.75" customHeight="1">
      <c r="D618" s="36"/>
      <c r="E618" s="36"/>
    </row>
    <row r="619" ht="12.75" customHeight="1">
      <c r="D619" s="36"/>
      <c r="E619" s="36"/>
    </row>
    <row r="620" ht="12.75" customHeight="1">
      <c r="D620" s="36"/>
      <c r="E620" s="36"/>
    </row>
    <row r="621" ht="12.75" customHeight="1">
      <c r="D621" s="36"/>
      <c r="E621" s="36"/>
    </row>
    <row r="622" ht="12.75" customHeight="1">
      <c r="D622" s="36"/>
      <c r="E622" s="36"/>
    </row>
    <row r="623" ht="12.75" customHeight="1">
      <c r="D623" s="36"/>
      <c r="E623" s="36"/>
    </row>
    <row r="624" ht="12.75" customHeight="1">
      <c r="D624" s="36"/>
      <c r="E624" s="36"/>
    </row>
    <row r="625" ht="12.75" customHeight="1">
      <c r="D625" s="36"/>
      <c r="E625" s="36"/>
    </row>
    <row r="626" ht="12.75" customHeight="1">
      <c r="D626" s="36"/>
      <c r="E626" s="36"/>
    </row>
    <row r="627" ht="12.75" customHeight="1">
      <c r="D627" s="36"/>
      <c r="E627" s="36"/>
    </row>
    <row r="628" ht="12.75" customHeight="1">
      <c r="D628" s="36"/>
      <c r="E628" s="36"/>
    </row>
    <row r="629" ht="12.75" customHeight="1">
      <c r="D629" s="36"/>
      <c r="E629" s="36"/>
    </row>
    <row r="630" ht="12.75" customHeight="1">
      <c r="D630" s="36"/>
      <c r="E630" s="36"/>
    </row>
    <row r="631" ht="12.75" customHeight="1">
      <c r="D631" s="36"/>
      <c r="E631" s="36"/>
    </row>
    <row r="632" ht="12.75" customHeight="1">
      <c r="D632" s="36"/>
      <c r="E632" s="36"/>
    </row>
    <row r="633" ht="12.75" customHeight="1">
      <c r="D633" s="36"/>
      <c r="E633" s="36"/>
    </row>
    <row r="634" ht="12.75" customHeight="1">
      <c r="D634" s="36"/>
      <c r="E634" s="36"/>
    </row>
    <row r="635" ht="12.75" customHeight="1">
      <c r="D635" s="36"/>
      <c r="E635" s="36"/>
    </row>
    <row r="636" ht="12.75" customHeight="1">
      <c r="D636" s="36"/>
      <c r="E636" s="36"/>
    </row>
    <row r="637" ht="12.75" customHeight="1">
      <c r="D637" s="36"/>
      <c r="E637" s="36"/>
    </row>
    <row r="638" ht="12.75" customHeight="1">
      <c r="D638" s="36"/>
      <c r="E638" s="36"/>
    </row>
    <row r="639" ht="12.75" customHeight="1">
      <c r="D639" s="36"/>
      <c r="E639" s="36"/>
    </row>
    <row r="640" ht="12.75" customHeight="1">
      <c r="D640" s="36"/>
      <c r="E640" s="36"/>
    </row>
    <row r="641" ht="12.75" customHeight="1">
      <c r="D641" s="36"/>
      <c r="E641" s="36"/>
    </row>
    <row r="642" ht="12.75" customHeight="1">
      <c r="D642" s="36"/>
      <c r="E642" s="36"/>
    </row>
    <row r="643" ht="12.75" customHeight="1">
      <c r="D643" s="36"/>
      <c r="E643" s="36"/>
    </row>
    <row r="644" ht="12.75" customHeight="1">
      <c r="D644" s="36"/>
      <c r="E644" s="36"/>
    </row>
    <row r="645" ht="12.75" customHeight="1">
      <c r="D645" s="36"/>
      <c r="E645" s="36"/>
    </row>
    <row r="646" ht="12.75" customHeight="1">
      <c r="D646" s="36"/>
      <c r="E646" s="36"/>
    </row>
    <row r="647" ht="12.75" customHeight="1">
      <c r="D647" s="36"/>
      <c r="E647" s="36"/>
    </row>
    <row r="648" ht="12.75" customHeight="1">
      <c r="D648" s="36"/>
      <c r="E648" s="36"/>
    </row>
    <row r="649" ht="12.75" customHeight="1">
      <c r="D649" s="36"/>
      <c r="E649" s="36"/>
    </row>
    <row r="650" ht="12.75" customHeight="1">
      <c r="D650" s="36"/>
      <c r="E650" s="36"/>
    </row>
    <row r="651" ht="12.75" customHeight="1">
      <c r="D651" s="36"/>
      <c r="E651" s="36"/>
    </row>
    <row r="652" ht="12.75" customHeight="1">
      <c r="D652" s="36"/>
      <c r="E652" s="36"/>
    </row>
    <row r="653" ht="12.75" customHeight="1">
      <c r="D653" s="36"/>
      <c r="E653" s="36"/>
    </row>
    <row r="654" ht="12.75" customHeight="1">
      <c r="D654" s="36"/>
      <c r="E654" s="36"/>
    </row>
    <row r="655" ht="12.75" customHeight="1">
      <c r="D655" s="36"/>
      <c r="E655" s="36"/>
    </row>
    <row r="656" ht="12.75" customHeight="1">
      <c r="D656" s="36"/>
      <c r="E656" s="36"/>
    </row>
    <row r="657" ht="12.75" customHeight="1">
      <c r="D657" s="36"/>
      <c r="E657" s="36"/>
    </row>
    <row r="658" ht="12.75" customHeight="1">
      <c r="D658" s="36"/>
      <c r="E658" s="36"/>
    </row>
    <row r="659" ht="12.75" customHeight="1">
      <c r="D659" s="36"/>
      <c r="E659" s="36"/>
    </row>
    <row r="660" ht="12.75" customHeight="1">
      <c r="D660" s="36"/>
      <c r="E660" s="36"/>
    </row>
    <row r="661" ht="12.75" customHeight="1">
      <c r="D661" s="36"/>
      <c r="E661" s="36"/>
    </row>
    <row r="662" ht="12.75" customHeight="1">
      <c r="D662" s="36"/>
      <c r="E662" s="36"/>
    </row>
    <row r="663" ht="12.75" customHeight="1">
      <c r="D663" s="36"/>
      <c r="E663" s="36"/>
    </row>
    <row r="664" ht="12.75" customHeight="1">
      <c r="D664" s="36"/>
      <c r="E664" s="36"/>
    </row>
    <row r="665" ht="12.75" customHeight="1">
      <c r="D665" s="36"/>
      <c r="E665" s="36"/>
    </row>
    <row r="666" ht="12.75" customHeight="1">
      <c r="D666" s="36"/>
      <c r="E666" s="36"/>
    </row>
    <row r="667" ht="12.75" customHeight="1">
      <c r="D667" s="36"/>
      <c r="E667" s="36"/>
    </row>
    <row r="668" ht="12.75" customHeight="1">
      <c r="D668" s="36"/>
      <c r="E668" s="36"/>
    </row>
    <row r="669" ht="12.75" customHeight="1">
      <c r="D669" s="36"/>
      <c r="E669" s="36"/>
    </row>
    <row r="670" ht="12.75" customHeight="1">
      <c r="D670" s="36"/>
      <c r="E670" s="36"/>
    </row>
    <row r="671" ht="12.75" customHeight="1">
      <c r="D671" s="36"/>
      <c r="E671" s="36"/>
    </row>
    <row r="672" ht="12.75" customHeight="1">
      <c r="D672" s="36"/>
      <c r="E672" s="36"/>
    </row>
    <row r="673" ht="12.75" customHeight="1">
      <c r="D673" s="36"/>
      <c r="E673" s="36"/>
    </row>
    <row r="674" ht="12.75" customHeight="1">
      <c r="D674" s="36"/>
      <c r="E674" s="36"/>
    </row>
    <row r="675" ht="12.75" customHeight="1">
      <c r="D675" s="36"/>
      <c r="E675" s="36"/>
    </row>
    <row r="676" ht="12.75" customHeight="1">
      <c r="D676" s="36"/>
      <c r="E676" s="36"/>
    </row>
    <row r="677" ht="12.75" customHeight="1">
      <c r="D677" s="36"/>
      <c r="E677" s="36"/>
    </row>
    <row r="678" ht="12.75" customHeight="1">
      <c r="D678" s="36"/>
      <c r="E678" s="36"/>
    </row>
    <row r="679" ht="12.75" customHeight="1">
      <c r="D679" s="36"/>
      <c r="E679" s="36"/>
    </row>
    <row r="680" ht="12.75" customHeight="1">
      <c r="D680" s="36"/>
      <c r="E680" s="36"/>
    </row>
    <row r="681" ht="12.75" customHeight="1">
      <c r="D681" s="36"/>
      <c r="E681" s="36"/>
    </row>
    <row r="682" ht="12.75" customHeight="1">
      <c r="D682" s="36"/>
      <c r="E682" s="36"/>
    </row>
    <row r="683" ht="12.75" customHeight="1">
      <c r="D683" s="36"/>
      <c r="E683" s="36"/>
    </row>
    <row r="684" ht="12.75" customHeight="1">
      <c r="D684" s="36"/>
      <c r="E684" s="36"/>
    </row>
    <row r="685" ht="12.75" customHeight="1">
      <c r="D685" s="36"/>
      <c r="E685" s="36"/>
    </row>
    <row r="686" ht="12.75" customHeight="1">
      <c r="D686" s="36"/>
      <c r="E686" s="36"/>
    </row>
    <row r="687" ht="12.75" customHeight="1">
      <c r="D687" s="36"/>
      <c r="E687" s="36"/>
    </row>
    <row r="688" ht="12.75" customHeight="1">
      <c r="D688" s="36"/>
      <c r="E688" s="36"/>
    </row>
    <row r="689" ht="12.75" customHeight="1">
      <c r="D689" s="36"/>
      <c r="E689" s="36"/>
    </row>
    <row r="690" ht="12.75" customHeight="1">
      <c r="D690" s="36"/>
      <c r="E690" s="36"/>
    </row>
    <row r="691" ht="12.75" customHeight="1">
      <c r="D691" s="36"/>
      <c r="E691" s="36"/>
    </row>
    <row r="692" ht="12.75" customHeight="1">
      <c r="D692" s="36"/>
      <c r="E692" s="36"/>
    </row>
    <row r="693" ht="12.75" customHeight="1">
      <c r="D693" s="36"/>
      <c r="E693" s="36"/>
    </row>
    <row r="694" ht="12.75" customHeight="1">
      <c r="D694" s="36"/>
      <c r="E694" s="36"/>
    </row>
    <row r="695" ht="12.75" customHeight="1">
      <c r="D695" s="36"/>
      <c r="E695" s="36"/>
    </row>
    <row r="696" ht="12.75" customHeight="1">
      <c r="D696" s="36"/>
      <c r="E696" s="36"/>
    </row>
    <row r="697" ht="12.75" customHeight="1">
      <c r="D697" s="36"/>
      <c r="E697" s="36"/>
    </row>
    <row r="698" ht="12.75" customHeight="1">
      <c r="D698" s="36"/>
      <c r="E698" s="36"/>
    </row>
    <row r="699" ht="12.75" customHeight="1">
      <c r="D699" s="36"/>
      <c r="E699" s="36"/>
    </row>
    <row r="700" ht="12.75" customHeight="1">
      <c r="D700" s="36"/>
      <c r="E700" s="36"/>
    </row>
    <row r="701" ht="12.75" customHeight="1">
      <c r="D701" s="36"/>
      <c r="E701" s="36"/>
    </row>
    <row r="702" ht="12.75" customHeight="1">
      <c r="D702" s="36"/>
      <c r="E702" s="36"/>
    </row>
    <row r="703" ht="12.75" customHeight="1">
      <c r="D703" s="36"/>
      <c r="E703" s="36"/>
    </row>
    <row r="704" ht="12.75" customHeight="1">
      <c r="D704" s="36"/>
      <c r="E704" s="36"/>
    </row>
    <row r="705" ht="12.75" customHeight="1">
      <c r="D705" s="36"/>
      <c r="E705" s="36"/>
    </row>
    <row r="706" ht="12.75" customHeight="1">
      <c r="D706" s="36"/>
      <c r="E706" s="36"/>
    </row>
    <row r="707" ht="12.75" customHeight="1">
      <c r="D707" s="36"/>
      <c r="E707" s="36"/>
    </row>
    <row r="708" ht="12.75" customHeight="1">
      <c r="D708" s="36"/>
      <c r="E708" s="36"/>
    </row>
    <row r="709" ht="12.75" customHeight="1">
      <c r="D709" s="36"/>
      <c r="E709" s="36"/>
    </row>
    <row r="710" ht="12.75" customHeight="1">
      <c r="D710" s="36"/>
      <c r="E710" s="36"/>
    </row>
    <row r="711" ht="12.75" customHeight="1">
      <c r="D711" s="36"/>
      <c r="E711" s="36"/>
    </row>
    <row r="712" ht="12.75" customHeight="1">
      <c r="D712" s="36"/>
      <c r="E712" s="36"/>
    </row>
    <row r="713" ht="12.75" customHeight="1">
      <c r="D713" s="36"/>
      <c r="E713" s="36"/>
    </row>
    <row r="714" ht="12.75" customHeight="1">
      <c r="D714" s="36"/>
      <c r="E714" s="36"/>
    </row>
    <row r="715" ht="12.75" customHeight="1">
      <c r="D715" s="36"/>
      <c r="E715" s="36"/>
    </row>
    <row r="716" ht="12.75" customHeight="1">
      <c r="D716" s="36"/>
      <c r="E716" s="36"/>
    </row>
    <row r="717" ht="12.75" customHeight="1">
      <c r="D717" s="36"/>
      <c r="E717" s="36"/>
    </row>
    <row r="718" ht="12.75" customHeight="1">
      <c r="D718" s="36"/>
      <c r="E718" s="36"/>
    </row>
    <row r="719" ht="12.75" customHeight="1">
      <c r="D719" s="36"/>
      <c r="E719" s="36"/>
    </row>
    <row r="720" ht="12.75" customHeight="1">
      <c r="D720" s="36"/>
      <c r="E720" s="36"/>
    </row>
    <row r="721" ht="12.75" customHeight="1">
      <c r="D721" s="36"/>
      <c r="E721" s="36"/>
    </row>
    <row r="722" ht="12.75" customHeight="1">
      <c r="D722" s="36"/>
      <c r="E722" s="36"/>
    </row>
    <row r="723" ht="12.75" customHeight="1">
      <c r="D723" s="36"/>
      <c r="E723" s="36"/>
    </row>
    <row r="724" ht="12.75" customHeight="1">
      <c r="D724" s="36"/>
      <c r="E724" s="36"/>
    </row>
    <row r="725" ht="12.75" customHeight="1">
      <c r="D725" s="36"/>
      <c r="E725" s="36"/>
    </row>
    <row r="726" ht="12.75" customHeight="1">
      <c r="D726" s="36"/>
      <c r="E726" s="36"/>
    </row>
    <row r="727" ht="12.75" customHeight="1">
      <c r="D727" s="36"/>
      <c r="E727" s="36"/>
    </row>
    <row r="728" ht="12.75" customHeight="1">
      <c r="D728" s="36"/>
      <c r="E728" s="36"/>
    </row>
    <row r="729" ht="12.75" customHeight="1">
      <c r="D729" s="36"/>
      <c r="E729" s="36"/>
    </row>
    <row r="730" ht="12.75" customHeight="1">
      <c r="D730" s="36"/>
      <c r="E730" s="36"/>
    </row>
    <row r="731" ht="12.75" customHeight="1">
      <c r="D731" s="36"/>
      <c r="E731" s="36"/>
    </row>
    <row r="732" ht="12.75" customHeight="1">
      <c r="D732" s="36"/>
      <c r="E732" s="36"/>
    </row>
    <row r="733" ht="12.75" customHeight="1">
      <c r="D733" s="36"/>
      <c r="E733" s="36"/>
    </row>
    <row r="734" ht="12.75" customHeight="1">
      <c r="D734" s="36"/>
      <c r="E734" s="36"/>
    </row>
    <row r="735" ht="12.75" customHeight="1">
      <c r="D735" s="36"/>
      <c r="E735" s="36"/>
    </row>
    <row r="736" ht="12.75" customHeight="1">
      <c r="D736" s="36"/>
      <c r="E736" s="36"/>
    </row>
    <row r="737" ht="12.75" customHeight="1">
      <c r="D737" s="36"/>
      <c r="E737" s="36"/>
    </row>
    <row r="738" ht="12.75" customHeight="1">
      <c r="D738" s="36"/>
      <c r="E738" s="36"/>
    </row>
    <row r="739" ht="12.75" customHeight="1">
      <c r="D739" s="36"/>
      <c r="E739" s="36"/>
    </row>
    <row r="740" ht="12.75" customHeight="1">
      <c r="D740" s="36"/>
      <c r="E740" s="36"/>
    </row>
    <row r="741" ht="12.75" customHeight="1">
      <c r="D741" s="36"/>
      <c r="E741" s="36"/>
    </row>
    <row r="742" ht="12.75" customHeight="1">
      <c r="D742" s="36"/>
      <c r="E742" s="36"/>
    </row>
    <row r="743" ht="12.75" customHeight="1">
      <c r="D743" s="36"/>
      <c r="E743" s="36"/>
    </row>
    <row r="744" ht="12.75" customHeight="1">
      <c r="D744" s="36"/>
      <c r="E744" s="36"/>
    </row>
    <row r="745" ht="12.75" customHeight="1">
      <c r="D745" s="36"/>
      <c r="E745" s="36"/>
    </row>
    <row r="746" ht="12.75" customHeight="1">
      <c r="D746" s="36"/>
      <c r="E746" s="36"/>
    </row>
    <row r="747" ht="12.75" customHeight="1">
      <c r="D747" s="36"/>
      <c r="E747" s="36"/>
    </row>
    <row r="748" ht="12.75" customHeight="1">
      <c r="D748" s="36"/>
      <c r="E748" s="36"/>
    </row>
    <row r="749" ht="12.75" customHeight="1">
      <c r="D749" s="36"/>
      <c r="E749" s="36"/>
    </row>
    <row r="750" ht="12.75" customHeight="1">
      <c r="D750" s="36"/>
      <c r="E750" s="36"/>
    </row>
    <row r="751" ht="12.75" customHeight="1">
      <c r="D751" s="36"/>
      <c r="E751" s="36"/>
    </row>
    <row r="752" ht="12.75" customHeight="1">
      <c r="D752" s="36"/>
      <c r="E752" s="36"/>
    </row>
    <row r="753" ht="12.75" customHeight="1">
      <c r="D753" s="36"/>
      <c r="E753" s="36"/>
    </row>
    <row r="754" ht="12.75" customHeight="1">
      <c r="D754" s="36"/>
      <c r="E754" s="36"/>
    </row>
    <row r="755" ht="12.75" customHeight="1">
      <c r="D755" s="36"/>
      <c r="E755" s="36"/>
    </row>
    <row r="756" ht="12.75" customHeight="1">
      <c r="D756" s="36"/>
      <c r="E756" s="36"/>
    </row>
    <row r="757" ht="12.75" customHeight="1">
      <c r="D757" s="36"/>
      <c r="E757" s="36"/>
    </row>
    <row r="758" ht="12.75" customHeight="1">
      <c r="D758" s="36"/>
      <c r="E758" s="36"/>
    </row>
    <row r="759" ht="12.75" customHeight="1">
      <c r="D759" s="36"/>
      <c r="E759" s="36"/>
    </row>
    <row r="760" ht="12.75" customHeight="1">
      <c r="D760" s="36"/>
      <c r="E760" s="36"/>
    </row>
    <row r="761" ht="12.75" customHeight="1">
      <c r="D761" s="36"/>
      <c r="E761" s="36"/>
    </row>
    <row r="762" ht="12.75" customHeight="1">
      <c r="D762" s="36"/>
      <c r="E762" s="36"/>
    </row>
    <row r="763" ht="12.75" customHeight="1">
      <c r="D763" s="36"/>
      <c r="E763" s="36"/>
    </row>
    <row r="764" ht="12.75" customHeight="1">
      <c r="D764" s="36"/>
      <c r="E764" s="36"/>
    </row>
    <row r="765" ht="12.75" customHeight="1">
      <c r="D765" s="36"/>
      <c r="E765" s="36"/>
    </row>
    <row r="766" ht="12.75" customHeight="1">
      <c r="D766" s="36"/>
      <c r="E766" s="36"/>
    </row>
    <row r="767" ht="12.75" customHeight="1">
      <c r="D767" s="36"/>
      <c r="E767" s="36"/>
    </row>
    <row r="768" ht="12.75" customHeight="1">
      <c r="D768" s="36"/>
      <c r="E768" s="36"/>
    </row>
    <row r="769" ht="12.75" customHeight="1">
      <c r="D769" s="36"/>
      <c r="E769" s="36"/>
    </row>
    <row r="770" ht="12.75" customHeight="1">
      <c r="D770" s="36"/>
      <c r="E770" s="36"/>
    </row>
    <row r="771" ht="12.75" customHeight="1">
      <c r="D771" s="36"/>
      <c r="E771" s="36"/>
    </row>
    <row r="772" ht="12.75" customHeight="1">
      <c r="D772" s="36"/>
      <c r="E772" s="36"/>
    </row>
    <row r="773" ht="12.75" customHeight="1">
      <c r="D773" s="36"/>
      <c r="E773" s="36"/>
    </row>
    <row r="774" ht="12.75" customHeight="1">
      <c r="D774" s="36"/>
      <c r="E774" s="36"/>
    </row>
    <row r="775" ht="12.75" customHeight="1">
      <c r="D775" s="36"/>
      <c r="E775" s="36"/>
    </row>
    <row r="776" ht="12.75" customHeight="1">
      <c r="D776" s="36"/>
      <c r="E776" s="36"/>
    </row>
    <row r="777" ht="12.75" customHeight="1">
      <c r="D777" s="36"/>
      <c r="E777" s="36"/>
    </row>
    <row r="778" ht="12.75" customHeight="1">
      <c r="D778" s="36"/>
      <c r="E778" s="36"/>
    </row>
    <row r="779" ht="12.75" customHeight="1">
      <c r="D779" s="36"/>
      <c r="E779" s="36"/>
    </row>
    <row r="780" ht="12.75" customHeight="1">
      <c r="D780" s="36"/>
      <c r="E780" s="36"/>
    </row>
    <row r="781" ht="12.75" customHeight="1">
      <c r="D781" s="36"/>
      <c r="E781" s="36"/>
    </row>
    <row r="782" ht="12.75" customHeight="1">
      <c r="D782" s="36"/>
      <c r="E782" s="36"/>
    </row>
    <row r="783" ht="12.75" customHeight="1">
      <c r="D783" s="36"/>
      <c r="E783" s="36"/>
    </row>
    <row r="784" ht="12.75" customHeight="1">
      <c r="D784" s="36"/>
      <c r="E784" s="36"/>
    </row>
    <row r="785" ht="12.75" customHeight="1">
      <c r="D785" s="36"/>
      <c r="E785" s="36"/>
    </row>
    <row r="786" ht="12.75" customHeight="1">
      <c r="D786" s="36"/>
      <c r="E786" s="36"/>
    </row>
    <row r="787" ht="12.75" customHeight="1">
      <c r="D787" s="36"/>
      <c r="E787" s="36"/>
    </row>
    <row r="788" ht="12.75" customHeight="1">
      <c r="D788" s="36"/>
      <c r="E788" s="36"/>
    </row>
    <row r="789" ht="12.75" customHeight="1">
      <c r="D789" s="36"/>
      <c r="E789" s="36"/>
    </row>
    <row r="790" ht="12.75" customHeight="1">
      <c r="D790" s="36"/>
      <c r="E790" s="36"/>
    </row>
    <row r="791" ht="12.75" customHeight="1">
      <c r="D791" s="36"/>
      <c r="E791" s="36"/>
    </row>
    <row r="792" ht="12.75" customHeight="1">
      <c r="D792" s="36"/>
      <c r="E792" s="36"/>
    </row>
    <row r="793" ht="12.75" customHeight="1">
      <c r="D793" s="36"/>
      <c r="E793" s="36"/>
    </row>
    <row r="794" ht="12.75" customHeight="1">
      <c r="D794" s="36"/>
      <c r="E794" s="36"/>
    </row>
    <row r="795" ht="12.75" customHeight="1">
      <c r="D795" s="36"/>
      <c r="E795" s="36"/>
    </row>
    <row r="796" ht="12.75" customHeight="1">
      <c r="D796" s="36"/>
      <c r="E796" s="36"/>
    </row>
    <row r="797" ht="12.75" customHeight="1">
      <c r="D797" s="36"/>
      <c r="E797" s="36"/>
    </row>
    <row r="798" ht="12.75" customHeight="1">
      <c r="D798" s="36"/>
      <c r="E798" s="36"/>
    </row>
    <row r="799" ht="12.75" customHeight="1">
      <c r="D799" s="36"/>
      <c r="E799" s="36"/>
    </row>
    <row r="800" ht="12.75" customHeight="1">
      <c r="D800" s="36"/>
      <c r="E800" s="36"/>
    </row>
    <row r="801" ht="12.75" customHeight="1">
      <c r="D801" s="36"/>
      <c r="E801" s="36"/>
    </row>
    <row r="802" ht="12.75" customHeight="1">
      <c r="D802" s="36"/>
      <c r="E802" s="36"/>
    </row>
    <row r="803" ht="12.75" customHeight="1">
      <c r="D803" s="36"/>
      <c r="E803" s="36"/>
    </row>
    <row r="804" ht="12.75" customHeight="1">
      <c r="D804" s="36"/>
      <c r="E804" s="36"/>
    </row>
    <row r="805" ht="12.75" customHeight="1">
      <c r="D805" s="36"/>
      <c r="E805" s="36"/>
    </row>
    <row r="806" ht="12.75" customHeight="1">
      <c r="D806" s="36"/>
      <c r="E806" s="36"/>
    </row>
    <row r="807" ht="12.75" customHeight="1">
      <c r="D807" s="36"/>
      <c r="E807" s="36"/>
    </row>
    <row r="808" ht="12.75" customHeight="1">
      <c r="D808" s="36"/>
      <c r="E808" s="36"/>
    </row>
    <row r="809" ht="12.75" customHeight="1">
      <c r="D809" s="36"/>
      <c r="E809" s="36"/>
    </row>
    <row r="810" ht="12.75" customHeight="1">
      <c r="D810" s="36"/>
      <c r="E810" s="36"/>
    </row>
    <row r="811" ht="12.75" customHeight="1">
      <c r="D811" s="36"/>
      <c r="E811" s="36"/>
    </row>
    <row r="812" ht="12.75" customHeight="1">
      <c r="D812" s="36"/>
      <c r="E812" s="36"/>
    </row>
    <row r="813" ht="12.75" customHeight="1">
      <c r="D813" s="36"/>
      <c r="E813" s="36"/>
    </row>
    <row r="814" ht="12.75" customHeight="1">
      <c r="D814" s="36"/>
      <c r="E814" s="36"/>
    </row>
    <row r="815" ht="12.75" customHeight="1">
      <c r="D815" s="36"/>
      <c r="E815" s="36"/>
    </row>
    <row r="816" ht="12.75" customHeight="1">
      <c r="D816" s="36"/>
      <c r="E816" s="36"/>
    </row>
    <row r="817" ht="12.75" customHeight="1">
      <c r="D817" s="36"/>
      <c r="E817" s="36"/>
    </row>
    <row r="818" ht="12.75" customHeight="1">
      <c r="D818" s="36"/>
      <c r="E818" s="36"/>
    </row>
    <row r="819" ht="12.75" customHeight="1">
      <c r="D819" s="36"/>
      <c r="E819" s="36"/>
    </row>
    <row r="820" ht="12.75" customHeight="1">
      <c r="D820" s="36"/>
      <c r="E820" s="36"/>
    </row>
  </sheetData>
  <mergeCells count="52">
    <mergeCell ref="A5:A14"/>
    <mergeCell ref="B5:B6"/>
    <mergeCell ref="C5:C6"/>
    <mergeCell ref="B7:B8"/>
    <mergeCell ref="C7:C8"/>
    <mergeCell ref="B9:B10"/>
    <mergeCell ref="C9:C10"/>
    <mergeCell ref="B11:B12"/>
    <mergeCell ref="C11:C12"/>
    <mergeCell ref="B20:B21"/>
    <mergeCell ref="A22:A31"/>
    <mergeCell ref="B22:B23"/>
    <mergeCell ref="C22:C23"/>
    <mergeCell ref="C24:C25"/>
    <mergeCell ref="B13:B14"/>
    <mergeCell ref="C13:C14"/>
    <mergeCell ref="B18:B19"/>
    <mergeCell ref="K18:L18"/>
    <mergeCell ref="M18:N18"/>
    <mergeCell ref="K19:L19"/>
    <mergeCell ref="M19:N19"/>
    <mergeCell ref="M24:N24"/>
    <mergeCell ref="M25:N25"/>
    <mergeCell ref="M26:N26"/>
    <mergeCell ref="M27:N27"/>
    <mergeCell ref="M28:N28"/>
    <mergeCell ref="M29:N29"/>
    <mergeCell ref="M30:N30"/>
    <mergeCell ref="M31:N31"/>
    <mergeCell ref="K20:L20"/>
    <mergeCell ref="M20:N20"/>
    <mergeCell ref="K21:L21"/>
    <mergeCell ref="M21:N21"/>
    <mergeCell ref="K22:L22"/>
    <mergeCell ref="M22:N22"/>
    <mergeCell ref="M23:N23"/>
    <mergeCell ref="B24:B25"/>
    <mergeCell ref="B26:B27"/>
    <mergeCell ref="C26:C27"/>
    <mergeCell ref="B28:B29"/>
    <mergeCell ref="C28:C29"/>
    <mergeCell ref="B30:B31"/>
    <mergeCell ref="C30:C31"/>
    <mergeCell ref="K30:L30"/>
    <mergeCell ref="K31:L31"/>
    <mergeCell ref="K23:L23"/>
    <mergeCell ref="K24:L24"/>
    <mergeCell ref="K25:L25"/>
    <mergeCell ref="K26:L26"/>
    <mergeCell ref="K27:L27"/>
    <mergeCell ref="K28:L28"/>
    <mergeCell ref="K29:L29"/>
  </mergeCells>
  <printOptions verticalCentered="1"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rowBreaks count="1" manualBreakCount="1">
    <brk id="16" man="1"/>
  </rowBreaks>
  <colBreaks count="2" manualBreakCount="2">
    <brk man="1"/>
    <brk id="1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4.57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min="9" max="9" width="12.57"/>
    <col customWidth="1" hidden="1" min="10" max="10" width="12.57"/>
    <col customWidth="1" min="11" max="11" width="12.57"/>
    <col customWidth="1" min="12" max="12" width="12.71"/>
    <col customWidth="1" min="13" max="13" width="9.86"/>
    <col customWidth="1" min="14" max="14" width="12.71"/>
    <col customWidth="1" min="15" max="22" width="8.0"/>
  </cols>
  <sheetData>
    <row r="1" ht="12.75" customHeight="1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 t="s">
        <v>0</v>
      </c>
      <c r="N1" s="5" t="s">
        <v>1</v>
      </c>
    </row>
    <row r="2" ht="45.0" customHeight="1">
      <c r="A2" s="6" t="s">
        <v>2</v>
      </c>
      <c r="B2" s="7" t="s">
        <v>3</v>
      </c>
      <c r="C2" s="7" t="s">
        <v>4</v>
      </c>
      <c r="D2" s="7"/>
      <c r="E2" s="6"/>
      <c r="F2" s="8" t="s">
        <v>5</v>
      </c>
      <c r="G2" s="9" t="s">
        <v>6</v>
      </c>
      <c r="H2" s="9" t="s">
        <v>7</v>
      </c>
      <c r="I2" s="8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12</v>
      </c>
    </row>
    <row r="3" ht="12.75" customHeight="1">
      <c r="A3" s="6"/>
      <c r="B3" s="7"/>
      <c r="C3" s="7"/>
      <c r="D3" s="7"/>
      <c r="E3" s="11"/>
      <c r="F3" s="10"/>
      <c r="G3" s="10"/>
      <c r="H3" s="10"/>
      <c r="I3" s="10"/>
      <c r="J3" s="10"/>
      <c r="K3" s="10" t="s">
        <v>13</v>
      </c>
      <c r="L3" s="10" t="s">
        <v>14</v>
      </c>
      <c r="M3" s="10" t="s">
        <v>15</v>
      </c>
      <c r="N3" s="10" t="s">
        <v>16</v>
      </c>
    </row>
    <row r="4" ht="20.25" customHeight="1">
      <c r="A4" s="12"/>
      <c r="B4" s="13"/>
      <c r="C4" s="14"/>
      <c r="D4" s="14" t="s">
        <v>17</v>
      </c>
      <c r="E4" s="15" t="s">
        <v>18</v>
      </c>
      <c r="F4" s="16"/>
      <c r="G4" s="16"/>
      <c r="H4" s="16"/>
      <c r="I4" s="16"/>
      <c r="J4" s="16"/>
      <c r="K4" s="16"/>
      <c r="L4" s="16"/>
      <c r="M4" s="16" t="s">
        <v>19</v>
      </c>
      <c r="N4" s="16" t="s">
        <v>19</v>
      </c>
    </row>
    <row r="5" ht="24.0" customHeight="1">
      <c r="A5" s="87">
        <v>6.0</v>
      </c>
      <c r="B5" s="32">
        <v>82.0</v>
      </c>
      <c r="C5" s="19" t="s">
        <v>137</v>
      </c>
      <c r="D5" s="20">
        <v>1.0</v>
      </c>
      <c r="E5" s="21" t="s">
        <v>21</v>
      </c>
      <c r="F5" s="22">
        <v>3500.0</v>
      </c>
      <c r="G5" s="22">
        <v>2750.0</v>
      </c>
      <c r="H5" s="22">
        <v>3033.0</v>
      </c>
      <c r="I5" s="23"/>
      <c r="J5" s="23"/>
      <c r="K5" s="24">
        <f t="shared" ref="K5:K20" si="1">IF(SUM(F5:J5)&gt;0,ROUND(AVERAGE(F5:J5),2),"")</f>
        <v>3094.33</v>
      </c>
      <c r="L5" s="24">
        <f t="shared" ref="L5:L20" si="2">IF(COUNTA(F5:J5)=1,K5,(IF(SUM(F5:J5)&gt;0,ROUND(STDEV(F5:J5),2),"")))</f>
        <v>378.74</v>
      </c>
      <c r="M5" s="23">
        <f t="shared" ref="M5:M20" si="3">IF(SUM(K5:L5)&gt;0,K5-L5,"")</f>
        <v>2715.59</v>
      </c>
      <c r="N5" s="25">
        <f t="shared" ref="N5:N20" si="4">IF(SUM(K5:L5)&gt;0,SUM(K5:L5),"")</f>
        <v>3473.07</v>
      </c>
    </row>
    <row r="6" ht="24.0" customHeight="1">
      <c r="A6" s="26"/>
      <c r="B6" s="27"/>
      <c r="C6" s="27"/>
      <c r="D6" s="28">
        <v>1.0</v>
      </c>
      <c r="E6" s="29" t="s">
        <v>22</v>
      </c>
      <c r="F6" s="30">
        <v>500.0</v>
      </c>
      <c r="G6" s="30">
        <v>1050.0</v>
      </c>
      <c r="H6" s="30">
        <v>470.0</v>
      </c>
      <c r="I6" s="31">
        <v>517.02</v>
      </c>
      <c r="J6" s="31"/>
      <c r="K6" s="24">
        <f t="shared" si="1"/>
        <v>634.26</v>
      </c>
      <c r="L6" s="24">
        <f t="shared" si="2"/>
        <v>277.84</v>
      </c>
      <c r="M6" s="23">
        <f t="shared" si="3"/>
        <v>356.42</v>
      </c>
      <c r="N6" s="25">
        <f t="shared" si="4"/>
        <v>912.1</v>
      </c>
    </row>
    <row r="7" ht="24.0" customHeight="1">
      <c r="A7" s="26"/>
      <c r="B7" s="32">
        <v>83.0</v>
      </c>
      <c r="C7" s="19" t="s">
        <v>138</v>
      </c>
      <c r="D7" s="20">
        <v>1.0</v>
      </c>
      <c r="E7" s="21" t="s">
        <v>21</v>
      </c>
      <c r="F7" s="22">
        <v>3500.0</v>
      </c>
      <c r="G7" s="22">
        <v>2750.0</v>
      </c>
      <c r="H7" s="22">
        <v>3033.0</v>
      </c>
      <c r="I7" s="23"/>
      <c r="J7" s="23"/>
      <c r="K7" s="24">
        <f t="shared" si="1"/>
        <v>3094.33</v>
      </c>
      <c r="L7" s="24">
        <f t="shared" si="2"/>
        <v>378.74</v>
      </c>
      <c r="M7" s="23">
        <f t="shared" si="3"/>
        <v>2715.59</v>
      </c>
      <c r="N7" s="25">
        <f t="shared" si="4"/>
        <v>3473.07</v>
      </c>
    </row>
    <row r="8" ht="24.0" customHeight="1">
      <c r="A8" s="26"/>
      <c r="B8" s="27"/>
      <c r="C8" s="27"/>
      <c r="D8" s="28">
        <v>1.0</v>
      </c>
      <c r="E8" s="29" t="s">
        <v>22</v>
      </c>
      <c r="F8" s="30">
        <v>500.0</v>
      </c>
      <c r="G8" s="30">
        <v>1050.0</v>
      </c>
      <c r="H8" s="30">
        <v>470.0</v>
      </c>
      <c r="I8" s="31">
        <v>517.02</v>
      </c>
      <c r="J8" s="31"/>
      <c r="K8" s="24">
        <f t="shared" si="1"/>
        <v>634.26</v>
      </c>
      <c r="L8" s="24">
        <f t="shared" si="2"/>
        <v>277.84</v>
      </c>
      <c r="M8" s="23">
        <f t="shared" si="3"/>
        <v>356.42</v>
      </c>
      <c r="N8" s="25">
        <f t="shared" si="4"/>
        <v>912.1</v>
      </c>
    </row>
    <row r="9" ht="24.0" customHeight="1">
      <c r="A9" s="26"/>
      <c r="B9" s="32">
        <v>84.0</v>
      </c>
      <c r="C9" s="19" t="s">
        <v>139</v>
      </c>
      <c r="D9" s="20">
        <v>1.0</v>
      </c>
      <c r="E9" s="21" t="s">
        <v>21</v>
      </c>
      <c r="F9" s="22">
        <v>3500.0</v>
      </c>
      <c r="G9" s="22">
        <v>2750.0</v>
      </c>
      <c r="H9" s="22">
        <v>3033.0</v>
      </c>
      <c r="I9" s="23"/>
      <c r="J9" s="23"/>
      <c r="K9" s="24">
        <f t="shared" si="1"/>
        <v>3094.33</v>
      </c>
      <c r="L9" s="24">
        <f t="shared" si="2"/>
        <v>378.74</v>
      </c>
      <c r="M9" s="23">
        <f t="shared" si="3"/>
        <v>2715.59</v>
      </c>
      <c r="N9" s="25">
        <f t="shared" si="4"/>
        <v>3473.07</v>
      </c>
    </row>
    <row r="10" ht="24.0" customHeight="1">
      <c r="A10" s="26"/>
      <c r="B10" s="27"/>
      <c r="C10" s="27"/>
      <c r="D10" s="28">
        <v>1.0</v>
      </c>
      <c r="E10" s="29" t="s">
        <v>22</v>
      </c>
      <c r="F10" s="30">
        <v>500.0</v>
      </c>
      <c r="G10" s="30">
        <v>1050.0</v>
      </c>
      <c r="H10" s="30">
        <v>470.0</v>
      </c>
      <c r="I10" s="31">
        <v>517.02</v>
      </c>
      <c r="J10" s="31"/>
      <c r="K10" s="24">
        <f t="shared" si="1"/>
        <v>634.26</v>
      </c>
      <c r="L10" s="24">
        <f t="shared" si="2"/>
        <v>277.84</v>
      </c>
      <c r="M10" s="23">
        <f t="shared" si="3"/>
        <v>356.42</v>
      </c>
      <c r="N10" s="25">
        <f t="shared" si="4"/>
        <v>912.1</v>
      </c>
    </row>
    <row r="11" ht="24.0" customHeight="1">
      <c r="A11" s="26"/>
      <c r="B11" s="32">
        <v>85.0</v>
      </c>
      <c r="C11" s="19" t="s">
        <v>140</v>
      </c>
      <c r="D11" s="20">
        <v>1.0</v>
      </c>
      <c r="E11" s="21" t="s">
        <v>21</v>
      </c>
      <c r="F11" s="22">
        <v>3500.0</v>
      </c>
      <c r="G11" s="22">
        <v>2750.0</v>
      </c>
      <c r="H11" s="22">
        <v>3033.0</v>
      </c>
      <c r="I11" s="23"/>
      <c r="J11" s="23"/>
      <c r="K11" s="24">
        <f t="shared" si="1"/>
        <v>3094.33</v>
      </c>
      <c r="L11" s="24">
        <f t="shared" si="2"/>
        <v>378.74</v>
      </c>
      <c r="M11" s="23">
        <f t="shared" si="3"/>
        <v>2715.59</v>
      </c>
      <c r="N11" s="25">
        <f t="shared" si="4"/>
        <v>3473.07</v>
      </c>
    </row>
    <row r="12" ht="24.0" customHeight="1">
      <c r="A12" s="26"/>
      <c r="B12" s="27"/>
      <c r="C12" s="27"/>
      <c r="D12" s="28">
        <v>1.0</v>
      </c>
      <c r="E12" s="29" t="s">
        <v>22</v>
      </c>
      <c r="F12" s="30">
        <v>500.0</v>
      </c>
      <c r="G12" s="30">
        <v>1050.0</v>
      </c>
      <c r="H12" s="30">
        <v>470.0</v>
      </c>
      <c r="I12" s="31">
        <v>517.02</v>
      </c>
      <c r="J12" s="31"/>
      <c r="K12" s="24">
        <f t="shared" si="1"/>
        <v>634.26</v>
      </c>
      <c r="L12" s="24">
        <f t="shared" si="2"/>
        <v>277.84</v>
      </c>
      <c r="M12" s="23">
        <f t="shared" si="3"/>
        <v>356.42</v>
      </c>
      <c r="N12" s="25">
        <f t="shared" si="4"/>
        <v>912.1</v>
      </c>
    </row>
    <row r="13" ht="24.0" customHeight="1">
      <c r="A13" s="26"/>
      <c r="B13" s="32">
        <v>86.0</v>
      </c>
      <c r="C13" s="19" t="s">
        <v>141</v>
      </c>
      <c r="D13" s="20">
        <v>1.0</v>
      </c>
      <c r="E13" s="21" t="s">
        <v>21</v>
      </c>
      <c r="F13" s="22">
        <v>3500.0</v>
      </c>
      <c r="G13" s="22">
        <v>2750.0</v>
      </c>
      <c r="H13" s="22">
        <v>3033.0</v>
      </c>
      <c r="I13" s="23"/>
      <c r="J13" s="23"/>
      <c r="K13" s="24">
        <f t="shared" si="1"/>
        <v>3094.33</v>
      </c>
      <c r="L13" s="24">
        <f t="shared" si="2"/>
        <v>378.74</v>
      </c>
      <c r="M13" s="23">
        <f t="shared" si="3"/>
        <v>2715.59</v>
      </c>
      <c r="N13" s="25">
        <f t="shared" si="4"/>
        <v>3473.07</v>
      </c>
    </row>
    <row r="14" ht="24.0" customHeight="1">
      <c r="A14" s="26"/>
      <c r="B14" s="27"/>
      <c r="C14" s="27"/>
      <c r="D14" s="28">
        <v>1.0</v>
      </c>
      <c r="E14" s="29" t="s">
        <v>22</v>
      </c>
      <c r="F14" s="30">
        <v>500.0</v>
      </c>
      <c r="G14" s="30">
        <v>1050.0</v>
      </c>
      <c r="H14" s="30">
        <v>470.0</v>
      </c>
      <c r="I14" s="31">
        <v>517.02</v>
      </c>
      <c r="J14" s="31"/>
      <c r="K14" s="24">
        <f t="shared" si="1"/>
        <v>634.26</v>
      </c>
      <c r="L14" s="24">
        <f t="shared" si="2"/>
        <v>277.84</v>
      </c>
      <c r="M14" s="23">
        <f t="shared" si="3"/>
        <v>356.42</v>
      </c>
      <c r="N14" s="25">
        <f t="shared" si="4"/>
        <v>912.1</v>
      </c>
    </row>
    <row r="15" ht="24.0" customHeight="1">
      <c r="A15" s="26"/>
      <c r="B15" s="32">
        <v>87.0</v>
      </c>
      <c r="C15" s="19" t="s">
        <v>142</v>
      </c>
      <c r="D15" s="20">
        <v>1.0</v>
      </c>
      <c r="E15" s="21" t="s">
        <v>21</v>
      </c>
      <c r="F15" s="22">
        <v>3500.0</v>
      </c>
      <c r="G15" s="22">
        <v>2750.0</v>
      </c>
      <c r="H15" s="22">
        <v>3033.0</v>
      </c>
      <c r="I15" s="23"/>
      <c r="J15" s="23"/>
      <c r="K15" s="24">
        <f t="shared" si="1"/>
        <v>3094.33</v>
      </c>
      <c r="L15" s="24">
        <f t="shared" si="2"/>
        <v>378.74</v>
      </c>
      <c r="M15" s="23">
        <f t="shared" si="3"/>
        <v>2715.59</v>
      </c>
      <c r="N15" s="25">
        <f t="shared" si="4"/>
        <v>3473.07</v>
      </c>
    </row>
    <row r="16" ht="24.0" customHeight="1">
      <c r="A16" s="26"/>
      <c r="B16" s="27"/>
      <c r="C16" s="27"/>
      <c r="D16" s="28">
        <v>1.0</v>
      </c>
      <c r="E16" s="29" t="s">
        <v>22</v>
      </c>
      <c r="F16" s="30">
        <v>500.0</v>
      </c>
      <c r="G16" s="30">
        <v>1050.0</v>
      </c>
      <c r="H16" s="30">
        <v>470.0</v>
      </c>
      <c r="I16" s="31">
        <v>517.02</v>
      </c>
      <c r="J16" s="31"/>
      <c r="K16" s="24">
        <f t="shared" si="1"/>
        <v>634.26</v>
      </c>
      <c r="L16" s="24">
        <f t="shared" si="2"/>
        <v>277.84</v>
      </c>
      <c r="M16" s="23">
        <f t="shared" si="3"/>
        <v>356.42</v>
      </c>
      <c r="N16" s="25">
        <f t="shared" si="4"/>
        <v>912.1</v>
      </c>
    </row>
    <row r="17" ht="24.0" customHeight="1">
      <c r="A17" s="26"/>
      <c r="B17" s="32">
        <v>88.0</v>
      </c>
      <c r="C17" s="19" t="s">
        <v>143</v>
      </c>
      <c r="D17" s="20">
        <v>1.0</v>
      </c>
      <c r="E17" s="21" t="s">
        <v>21</v>
      </c>
      <c r="F17" s="22">
        <v>3500.0</v>
      </c>
      <c r="G17" s="22">
        <v>2750.0</v>
      </c>
      <c r="H17" s="22">
        <v>3033.0</v>
      </c>
      <c r="I17" s="23"/>
      <c r="J17" s="23"/>
      <c r="K17" s="24">
        <f t="shared" si="1"/>
        <v>3094.33</v>
      </c>
      <c r="L17" s="24">
        <f t="shared" si="2"/>
        <v>378.74</v>
      </c>
      <c r="M17" s="23">
        <f t="shared" si="3"/>
        <v>2715.59</v>
      </c>
      <c r="N17" s="25">
        <f t="shared" si="4"/>
        <v>3473.07</v>
      </c>
    </row>
    <row r="18" ht="24.0" customHeight="1">
      <c r="A18" s="26"/>
      <c r="B18" s="27"/>
      <c r="C18" s="27"/>
      <c r="D18" s="28">
        <v>1.0</v>
      </c>
      <c r="E18" s="29" t="s">
        <v>22</v>
      </c>
      <c r="F18" s="30">
        <v>500.0</v>
      </c>
      <c r="G18" s="30">
        <v>1050.0</v>
      </c>
      <c r="H18" s="30">
        <v>470.0</v>
      </c>
      <c r="I18" s="31">
        <v>517.02</v>
      </c>
      <c r="J18" s="31"/>
      <c r="K18" s="24">
        <f t="shared" si="1"/>
        <v>634.26</v>
      </c>
      <c r="L18" s="24">
        <f t="shared" si="2"/>
        <v>277.84</v>
      </c>
      <c r="M18" s="23">
        <f t="shared" si="3"/>
        <v>356.42</v>
      </c>
      <c r="N18" s="25">
        <f t="shared" si="4"/>
        <v>912.1</v>
      </c>
    </row>
    <row r="19" ht="24.0" customHeight="1">
      <c r="A19" s="26"/>
      <c r="B19" s="32">
        <v>89.0</v>
      </c>
      <c r="C19" s="19" t="s">
        <v>144</v>
      </c>
      <c r="D19" s="20">
        <v>1.0</v>
      </c>
      <c r="E19" s="21" t="s">
        <v>21</v>
      </c>
      <c r="F19" s="22">
        <v>3500.0</v>
      </c>
      <c r="G19" s="22">
        <v>2750.0</v>
      </c>
      <c r="H19" s="22">
        <v>3033.0</v>
      </c>
      <c r="I19" s="23"/>
      <c r="J19" s="23"/>
      <c r="K19" s="24">
        <f t="shared" si="1"/>
        <v>3094.33</v>
      </c>
      <c r="L19" s="24">
        <f t="shared" si="2"/>
        <v>378.74</v>
      </c>
      <c r="M19" s="23">
        <f t="shared" si="3"/>
        <v>2715.59</v>
      </c>
      <c r="N19" s="25">
        <f t="shared" si="4"/>
        <v>3473.07</v>
      </c>
    </row>
    <row r="20" ht="24.0" customHeight="1">
      <c r="A20" s="26"/>
      <c r="B20" s="27"/>
      <c r="C20" s="27"/>
      <c r="D20" s="28">
        <v>1.0</v>
      </c>
      <c r="E20" s="29" t="s">
        <v>22</v>
      </c>
      <c r="F20" s="30">
        <v>500.0</v>
      </c>
      <c r="G20" s="30">
        <v>1050.0</v>
      </c>
      <c r="H20" s="30">
        <v>470.0</v>
      </c>
      <c r="I20" s="31">
        <v>517.02</v>
      </c>
      <c r="J20" s="31"/>
      <c r="K20" s="24">
        <f t="shared" si="1"/>
        <v>634.26</v>
      </c>
      <c r="L20" s="24">
        <f t="shared" si="2"/>
        <v>277.84</v>
      </c>
      <c r="M20" s="23">
        <f t="shared" si="3"/>
        <v>356.42</v>
      </c>
      <c r="N20" s="25">
        <f t="shared" si="4"/>
        <v>912.1</v>
      </c>
    </row>
    <row r="21" ht="13.5" customHeight="1">
      <c r="A21" s="33"/>
      <c r="B21" s="34"/>
      <c r="C21" s="35"/>
      <c r="D21" s="36"/>
      <c r="E21" s="36"/>
      <c r="F21" s="33"/>
      <c r="G21" s="33"/>
      <c r="H21" s="33"/>
      <c r="I21" s="33"/>
      <c r="J21" s="33"/>
      <c r="K21" s="33"/>
      <c r="L21" s="33"/>
      <c r="M21" s="33"/>
      <c r="N21" s="33"/>
    </row>
    <row r="22" ht="24.0" customHeight="1">
      <c r="A22" s="88"/>
      <c r="B22" s="88"/>
      <c r="C22" s="89"/>
      <c r="D22" s="90"/>
      <c r="E22" s="90"/>
      <c r="F22" s="91"/>
      <c r="G22" s="91"/>
      <c r="H22" s="91"/>
      <c r="I22" s="91"/>
      <c r="J22" s="91"/>
      <c r="K22" s="92"/>
      <c r="L22" s="92"/>
      <c r="M22" s="93"/>
      <c r="N22" s="93"/>
    </row>
    <row r="23" ht="13.5" customHeight="1">
      <c r="B23" s="34"/>
      <c r="C23" s="37"/>
      <c r="D23" s="36"/>
      <c r="E23" s="36"/>
    </row>
    <row r="24" ht="12.75" customHeight="1">
      <c r="A24" s="1"/>
      <c r="B24" s="15" t="s">
        <v>49</v>
      </c>
      <c r="C24" s="38"/>
      <c r="D24" s="39"/>
      <c r="E24" s="40"/>
      <c r="F24" s="41" t="str">
        <f>IF('Circunscrição VI'!F1="","",'Circunscrição VI'!F1)</f>
        <v/>
      </c>
      <c r="G24" s="41" t="str">
        <f>IF('Circunscrição VI'!G1="","",'Circunscrição VI'!G1)</f>
        <v/>
      </c>
      <c r="H24" s="41" t="str">
        <f>IF('Circunscrição VI'!H1="","",'Circunscrição VI'!H1)</f>
        <v/>
      </c>
      <c r="I24" s="41" t="str">
        <f>IF('Circunscrição VI'!I1="","",'Circunscrição VI'!I1)</f>
        <v/>
      </c>
      <c r="J24" s="41" t="str">
        <f>IF('Circunscrição VI'!J1="","",'Circunscrição VI'!J1)</f>
        <v/>
      </c>
      <c r="K24" s="42"/>
      <c r="L24" s="43"/>
      <c r="M24" s="42"/>
      <c r="N24" s="43"/>
    </row>
    <row r="25" ht="25.5" customHeight="1">
      <c r="A25" s="6"/>
      <c r="B25" s="44"/>
      <c r="C25" s="45" t="s">
        <v>4</v>
      </c>
      <c r="D25" s="46"/>
      <c r="E25" s="47"/>
      <c r="F25" s="48" t="str">
        <f>IF('Circunscrição VI'!F2="","",'Circunscrição VI'!F2)</f>
        <v>Carvalho</v>
      </c>
      <c r="G25" s="48" t="str">
        <f>IF('Circunscrição VI'!G2="","",'Circunscrição VI'!G2)</f>
        <v>Anjos da Guarda</v>
      </c>
      <c r="H25" s="48" t="str">
        <f>IF('Circunscrição VI'!H2="","",'Circunscrição VI'!H2)</f>
        <v>Arkanjos</v>
      </c>
      <c r="I25" s="48" t="str">
        <f>IF('Circunscrição VI'!I2="","",'Circunscrição VI'!I2)</f>
        <v>CP 156/2015</v>
      </c>
      <c r="J25" s="48" t="str">
        <f>IF('Circunscrição VI'!J2="","",'Circunscrição VI'!J2)</f>
        <v>Ata /2019</v>
      </c>
      <c r="K25" s="49" t="s">
        <v>50</v>
      </c>
      <c r="L25" s="50"/>
      <c r="M25" s="49"/>
      <c r="N25" s="50"/>
    </row>
    <row r="26" ht="12.75" customHeight="1">
      <c r="A26" s="6"/>
      <c r="B26" s="15"/>
      <c r="C26" s="45"/>
      <c r="D26" s="46"/>
      <c r="E26" s="51"/>
      <c r="F26" s="52" t="str">
        <f>IF('Circunscrição VI'!F3="","",'Circunscrição VI'!F3)</f>
        <v/>
      </c>
      <c r="G26" s="52" t="str">
        <f>IF('Circunscrição VI'!G3="","",'Circunscrição VI'!G3)</f>
        <v/>
      </c>
      <c r="H26" s="52" t="str">
        <f>IF('Circunscrição VI'!H3="","",'Circunscrição VI'!H3)</f>
        <v/>
      </c>
      <c r="I26" s="52" t="str">
        <f>IF('Circunscrição VI'!I3="","",'Circunscrição VI'!I3)</f>
        <v/>
      </c>
      <c r="J26" s="52" t="str">
        <f>IF('Circunscrição VI'!J3="","",'Circunscrição VI'!J3)</f>
        <v/>
      </c>
      <c r="K26" s="49" t="s">
        <v>51</v>
      </c>
      <c r="L26" s="50"/>
      <c r="M26" s="49" t="s">
        <v>52</v>
      </c>
      <c r="N26" s="50"/>
    </row>
    <row r="27" ht="13.5" customHeight="1">
      <c r="A27" s="15"/>
      <c r="B27" s="53"/>
      <c r="C27" s="54"/>
      <c r="D27" s="55" t="s">
        <v>17</v>
      </c>
      <c r="E27" s="56" t="s">
        <v>18</v>
      </c>
      <c r="F27" s="57" t="str">
        <f>IF('Circunscrição VI'!F4="","",'Circunscrição VI'!F4)</f>
        <v/>
      </c>
      <c r="G27" s="57" t="str">
        <f>IF('Circunscrição VI'!G4="","",'Circunscrição VI'!G4)</f>
        <v/>
      </c>
      <c r="H27" s="57" t="str">
        <f>IF('Circunscrição VI'!H4="","",'Circunscrição VI'!H4)</f>
        <v/>
      </c>
      <c r="I27" s="57" t="str">
        <f>IF('Circunscrição VI'!I4="","",'Circunscrição VI'!I4)</f>
        <v/>
      </c>
      <c r="J27" s="57" t="str">
        <f>IF('Circunscrição VI'!J4="","",'Circunscrição VI'!J4)</f>
        <v/>
      </c>
      <c r="K27" s="58"/>
      <c r="L27" s="59"/>
      <c r="M27" s="58"/>
      <c r="N27" s="59"/>
    </row>
    <row r="28" ht="24.0" customHeight="1">
      <c r="A28" s="87">
        <v>6.0</v>
      </c>
      <c r="B28" s="32">
        <v>82.0</v>
      </c>
      <c r="C28" s="19" t="s">
        <v>137</v>
      </c>
      <c r="D28" s="20">
        <v>1.0</v>
      </c>
      <c r="E28" s="21" t="s">
        <v>21</v>
      </c>
      <c r="F28" s="60" t="str">
        <f>IF('Circunscrição VI'!F5&gt;0,IF(AND('Circunscrição VI'!$M5&lt;='Circunscrição VI'!F5,'Circunscrição VI'!F5&lt;='Circunscrição VI'!$N5),'Circunscrição VI'!F5,"excluído*"),"")</f>
        <v>excluído*</v>
      </c>
      <c r="G28" s="60">
        <f>IF('Circunscrição VI'!G5&gt;0,IF(AND('Circunscrição VI'!$M5&lt;='Circunscrição VI'!G5,'Circunscrição VI'!G5&lt;='Circunscrição VI'!$N5),'Circunscrição VI'!G5,"excluído*"),"")</f>
        <v>2750</v>
      </c>
      <c r="H28" s="60">
        <f>IF('Circunscrição VI'!H5&gt;0,IF(AND('Circunscrição VI'!$M5&lt;='Circunscrição VI'!H5,'Circunscrição VI'!H5&lt;='Circunscrição VI'!$N5),'Circunscrição VI'!H5,"excluído*"),"")</f>
        <v>3033</v>
      </c>
      <c r="I28" s="60" t="str">
        <f>IF('Circunscrição VI'!I5&gt;0,IF(AND('Circunscrição VI'!$M5&lt;='Circunscrição VI'!I5,'Circunscrição VI'!I5&lt;='Circunscrição VI'!$N5),'Circunscrição VI'!I5,"excluído*"),"")</f>
        <v/>
      </c>
      <c r="J28" s="61"/>
      <c r="K28" s="62">
        <f t="shared" ref="K28:K43" si="5">IF(SUM(F28:I28)&gt;0,ROUND(AVERAGE(F28:I28),2),"")</f>
        <v>2891.5</v>
      </c>
      <c r="L28" s="63"/>
      <c r="M28" s="64">
        <f t="shared" ref="M28:M43" si="6">IF(K28&lt;&gt;"",K28*D28,"")</f>
        <v>2891.5</v>
      </c>
      <c r="N28" s="63"/>
    </row>
    <row r="29" ht="24.0" customHeight="1">
      <c r="A29" s="26"/>
      <c r="B29" s="27"/>
      <c r="C29" s="27"/>
      <c r="D29" s="28">
        <v>1.0</v>
      </c>
      <c r="E29" s="29" t="s">
        <v>22</v>
      </c>
      <c r="F29" s="60">
        <f>IF('Circunscrição VI'!F6&gt;0,IF(AND('Circunscrição VI'!$M6&lt;='Circunscrição VI'!F6,'Circunscrição VI'!F6&lt;='Circunscrição VI'!$N6),'Circunscrição VI'!F6,"excluído*"),"")</f>
        <v>500</v>
      </c>
      <c r="G29" s="60" t="str">
        <f>IF('Circunscrição VI'!G6&gt;0,IF(AND('Circunscrição VI'!$M6&lt;='Circunscrição VI'!G6,'Circunscrição VI'!G6&lt;='Circunscrição VI'!$N6),'Circunscrição VI'!G6,"excluído*"),"")</f>
        <v>excluído*</v>
      </c>
      <c r="H29" s="60">
        <f>IF('Circunscrição VI'!H6&gt;0,IF(AND('Circunscrição VI'!$M6&lt;='Circunscrição VI'!H6,'Circunscrição VI'!H6&lt;='Circunscrição VI'!$N6),'Circunscrição VI'!H6,"excluído*"),"")</f>
        <v>470</v>
      </c>
      <c r="I29" s="60">
        <f>IF('Circunscrição VI'!I6&gt;0,IF(AND('Circunscrição VI'!$M6&lt;='Circunscrição VI'!I6,'Circunscrição VI'!I6&lt;='Circunscrição VI'!$N6),'Circunscrição VI'!I6,"excluído*"),"")</f>
        <v>517.02</v>
      </c>
      <c r="J29" s="61"/>
      <c r="K29" s="62">
        <f t="shared" si="5"/>
        <v>495.67</v>
      </c>
      <c r="L29" s="63"/>
      <c r="M29" s="64">
        <f t="shared" si="6"/>
        <v>495.67</v>
      </c>
      <c r="N29" s="63"/>
    </row>
    <row r="30" ht="24.0" customHeight="1">
      <c r="A30" s="26"/>
      <c r="B30" s="32">
        <v>83.0</v>
      </c>
      <c r="C30" s="19" t="s">
        <v>138</v>
      </c>
      <c r="D30" s="20">
        <v>1.0</v>
      </c>
      <c r="E30" s="21" t="s">
        <v>21</v>
      </c>
      <c r="F30" s="60" t="str">
        <f>IF('Circunscrição VI'!F7&gt;0,IF(AND('Circunscrição VI'!$M7&lt;='Circunscrição VI'!F7,'Circunscrição VI'!F7&lt;='Circunscrição VI'!$N7),'Circunscrição VI'!F7,"excluído*"),"")</f>
        <v>excluído*</v>
      </c>
      <c r="G30" s="60">
        <f>IF('Circunscrição VI'!G7&gt;0,IF(AND('Circunscrição VI'!$M7&lt;='Circunscrição VI'!G7,'Circunscrição VI'!G7&lt;='Circunscrição VI'!$N7),'Circunscrição VI'!G7,"excluído*"),"")</f>
        <v>2750</v>
      </c>
      <c r="H30" s="60">
        <f>IF('Circunscrição VI'!H7&gt;0,IF(AND('Circunscrição VI'!$M7&lt;='Circunscrição VI'!H7,'Circunscrição VI'!H7&lt;='Circunscrição VI'!$N7),'Circunscrição VI'!H7,"excluído*"),"")</f>
        <v>3033</v>
      </c>
      <c r="I30" s="60" t="str">
        <f>IF('Circunscrição VI'!I7&gt;0,IF(AND('Circunscrição VI'!$M7&lt;='Circunscrição VI'!I7,'Circunscrição VI'!I7&lt;='Circunscrição VI'!$N7),'Circunscrição VI'!I7,"excluído*"),"")</f>
        <v/>
      </c>
      <c r="J30" s="61"/>
      <c r="K30" s="62">
        <f t="shared" si="5"/>
        <v>2891.5</v>
      </c>
      <c r="L30" s="63"/>
      <c r="M30" s="64">
        <f t="shared" si="6"/>
        <v>2891.5</v>
      </c>
      <c r="N30" s="63"/>
    </row>
    <row r="31" ht="24.0" customHeight="1">
      <c r="A31" s="26"/>
      <c r="B31" s="27"/>
      <c r="C31" s="27"/>
      <c r="D31" s="28">
        <v>1.0</v>
      </c>
      <c r="E31" s="29" t="s">
        <v>22</v>
      </c>
      <c r="F31" s="60">
        <f>IF('Circunscrição VI'!F8&gt;0,IF(AND('Circunscrição VI'!$M8&lt;='Circunscrição VI'!F8,'Circunscrição VI'!F8&lt;='Circunscrição VI'!$N8),'Circunscrição VI'!F8,"excluído*"),"")</f>
        <v>500</v>
      </c>
      <c r="G31" s="60" t="str">
        <f>IF('Circunscrição VI'!G8&gt;0,IF(AND('Circunscrição VI'!$M8&lt;='Circunscrição VI'!G8,'Circunscrição VI'!G8&lt;='Circunscrição VI'!$N8),'Circunscrição VI'!G8,"excluído*"),"")</f>
        <v>excluído*</v>
      </c>
      <c r="H31" s="60">
        <f>IF('Circunscrição VI'!H8&gt;0,IF(AND('Circunscrição VI'!$M8&lt;='Circunscrição VI'!H8,'Circunscrição VI'!H8&lt;='Circunscrição VI'!$N8),'Circunscrição VI'!H8,"excluído*"),"")</f>
        <v>470</v>
      </c>
      <c r="I31" s="60">
        <f>IF('Circunscrição VI'!I8&gt;0,IF(AND('Circunscrição VI'!$M8&lt;='Circunscrição VI'!I8,'Circunscrição VI'!I8&lt;='Circunscrição VI'!$N8),'Circunscrição VI'!I8,"excluído*"),"")</f>
        <v>517.02</v>
      </c>
      <c r="J31" s="61"/>
      <c r="K31" s="62">
        <f t="shared" si="5"/>
        <v>495.67</v>
      </c>
      <c r="L31" s="63"/>
      <c r="M31" s="64">
        <f t="shared" si="6"/>
        <v>495.67</v>
      </c>
      <c r="N31" s="63"/>
    </row>
    <row r="32" ht="24.0" customHeight="1">
      <c r="A32" s="26"/>
      <c r="B32" s="32">
        <v>84.0</v>
      </c>
      <c r="C32" s="19" t="s">
        <v>139</v>
      </c>
      <c r="D32" s="20">
        <v>1.0</v>
      </c>
      <c r="E32" s="21" t="s">
        <v>21</v>
      </c>
      <c r="F32" s="60" t="str">
        <f>IF('Circunscrição VI'!F9&gt;0,IF(AND('Circunscrição VI'!$M9&lt;='Circunscrição VI'!F9,'Circunscrição VI'!F9&lt;='Circunscrição VI'!$N9),'Circunscrição VI'!F9,"excluído*"),"")</f>
        <v>excluído*</v>
      </c>
      <c r="G32" s="60">
        <f>IF('Circunscrição VI'!G9&gt;0,IF(AND('Circunscrição VI'!$M9&lt;='Circunscrição VI'!G9,'Circunscrição VI'!G9&lt;='Circunscrição VI'!$N9),'Circunscrição VI'!G9,"excluído*"),"")</f>
        <v>2750</v>
      </c>
      <c r="H32" s="60">
        <f>IF('Circunscrição VI'!H9&gt;0,IF(AND('Circunscrição VI'!$M9&lt;='Circunscrição VI'!H9,'Circunscrição VI'!H9&lt;='Circunscrição VI'!$N9),'Circunscrição VI'!H9,"excluído*"),"")</f>
        <v>3033</v>
      </c>
      <c r="I32" s="60" t="str">
        <f>IF('Circunscrição VI'!I9&gt;0,IF(AND('Circunscrição VI'!$M9&lt;='Circunscrição VI'!I9,'Circunscrição VI'!I9&lt;='Circunscrição VI'!$N9),'Circunscrição VI'!I9,"excluído*"),"")</f>
        <v/>
      </c>
      <c r="J32" s="61"/>
      <c r="K32" s="62">
        <f t="shared" si="5"/>
        <v>2891.5</v>
      </c>
      <c r="L32" s="63"/>
      <c r="M32" s="64">
        <f t="shared" si="6"/>
        <v>2891.5</v>
      </c>
      <c r="N32" s="63"/>
    </row>
    <row r="33" ht="24.0" customHeight="1">
      <c r="A33" s="26"/>
      <c r="B33" s="27"/>
      <c r="C33" s="27"/>
      <c r="D33" s="28">
        <v>1.0</v>
      </c>
      <c r="E33" s="29" t="s">
        <v>22</v>
      </c>
      <c r="F33" s="60">
        <f>IF('Circunscrição VI'!F10&gt;0,IF(AND('Circunscrição VI'!$M10&lt;='Circunscrição VI'!F10,'Circunscrição VI'!F10&lt;='Circunscrição VI'!$N10),'Circunscrição VI'!F10,"excluído*"),"")</f>
        <v>500</v>
      </c>
      <c r="G33" s="60" t="str">
        <f>IF('Circunscrição VI'!G10&gt;0,IF(AND('Circunscrição VI'!$M10&lt;='Circunscrição VI'!G10,'Circunscrição VI'!G10&lt;='Circunscrição VI'!$N10),'Circunscrição VI'!G10,"excluído*"),"")</f>
        <v>excluído*</v>
      </c>
      <c r="H33" s="60">
        <f>IF('Circunscrição VI'!H10&gt;0,IF(AND('Circunscrição VI'!$M10&lt;='Circunscrição VI'!H10,'Circunscrição VI'!H10&lt;='Circunscrição VI'!$N10),'Circunscrição VI'!H10,"excluído*"),"")</f>
        <v>470</v>
      </c>
      <c r="I33" s="60">
        <f>IF('Circunscrição VI'!I10&gt;0,IF(AND('Circunscrição VI'!$M10&lt;='Circunscrição VI'!I10,'Circunscrição VI'!I10&lt;='Circunscrição VI'!$N10),'Circunscrição VI'!I10,"excluído*"),"")</f>
        <v>517.02</v>
      </c>
      <c r="J33" s="61"/>
      <c r="K33" s="62">
        <f t="shared" si="5"/>
        <v>495.67</v>
      </c>
      <c r="L33" s="63"/>
      <c r="M33" s="64">
        <f t="shared" si="6"/>
        <v>495.67</v>
      </c>
      <c r="N33" s="63"/>
    </row>
    <row r="34" ht="24.0" customHeight="1">
      <c r="A34" s="26"/>
      <c r="B34" s="32">
        <v>85.0</v>
      </c>
      <c r="C34" s="19" t="s">
        <v>140</v>
      </c>
      <c r="D34" s="20">
        <v>1.0</v>
      </c>
      <c r="E34" s="21" t="s">
        <v>21</v>
      </c>
      <c r="F34" s="60" t="str">
        <f>IF('Circunscrição VI'!F11&gt;0,IF(AND('Circunscrição VI'!$M11&lt;='Circunscrição VI'!F11,'Circunscrição VI'!F11&lt;='Circunscrição VI'!$N11),'Circunscrição VI'!F11,"excluído*"),"")</f>
        <v>excluído*</v>
      </c>
      <c r="G34" s="60">
        <f>IF('Circunscrição VI'!G11&gt;0,IF(AND('Circunscrição VI'!$M11&lt;='Circunscrição VI'!G11,'Circunscrição VI'!G11&lt;='Circunscrição VI'!$N11),'Circunscrição VI'!G11,"excluído*"),"")</f>
        <v>2750</v>
      </c>
      <c r="H34" s="60">
        <f>IF('Circunscrição VI'!H11&gt;0,IF(AND('Circunscrição VI'!$M11&lt;='Circunscrição VI'!H11,'Circunscrição VI'!H11&lt;='Circunscrição VI'!$N11),'Circunscrição VI'!H11,"excluído*"),"")</f>
        <v>3033</v>
      </c>
      <c r="I34" s="60" t="str">
        <f>IF('Circunscrição VI'!I11&gt;0,IF(AND('Circunscrição VI'!$M11&lt;='Circunscrição VI'!I11,'Circunscrição VI'!I11&lt;='Circunscrição VI'!$N11),'Circunscrição VI'!I11,"excluído*"),"")</f>
        <v/>
      </c>
      <c r="J34" s="61"/>
      <c r="K34" s="62">
        <f t="shared" si="5"/>
        <v>2891.5</v>
      </c>
      <c r="L34" s="63"/>
      <c r="M34" s="64">
        <f t="shared" si="6"/>
        <v>2891.5</v>
      </c>
      <c r="N34" s="63"/>
    </row>
    <row r="35" ht="24.0" customHeight="1">
      <c r="A35" s="26"/>
      <c r="B35" s="27"/>
      <c r="C35" s="27"/>
      <c r="D35" s="28">
        <v>1.0</v>
      </c>
      <c r="E35" s="29" t="s">
        <v>22</v>
      </c>
      <c r="F35" s="60">
        <f>IF('Circunscrição VI'!F12&gt;0,IF(AND('Circunscrição VI'!$M12&lt;='Circunscrição VI'!F12,'Circunscrição VI'!F12&lt;='Circunscrição VI'!$N12),'Circunscrição VI'!F12,"excluído*"),"")</f>
        <v>500</v>
      </c>
      <c r="G35" s="60" t="str">
        <f>IF('Circunscrição VI'!G12&gt;0,IF(AND('Circunscrição VI'!$M12&lt;='Circunscrição VI'!G12,'Circunscrição VI'!G12&lt;='Circunscrição VI'!$N12),'Circunscrição VI'!G12,"excluído*"),"")</f>
        <v>excluído*</v>
      </c>
      <c r="H35" s="60">
        <f>IF('Circunscrição VI'!H12&gt;0,IF(AND('Circunscrição VI'!$M12&lt;='Circunscrição VI'!H12,'Circunscrição VI'!H12&lt;='Circunscrição VI'!$N12),'Circunscrição VI'!H12,"excluído*"),"")</f>
        <v>470</v>
      </c>
      <c r="I35" s="60">
        <f>IF('Circunscrição VI'!I12&gt;0,IF(AND('Circunscrição VI'!$M12&lt;='Circunscrição VI'!I12,'Circunscrição VI'!I12&lt;='Circunscrição VI'!$N12),'Circunscrição VI'!I12,"excluído*"),"")</f>
        <v>517.02</v>
      </c>
      <c r="J35" s="61"/>
      <c r="K35" s="62">
        <f t="shared" si="5"/>
        <v>495.67</v>
      </c>
      <c r="L35" s="63"/>
      <c r="M35" s="64">
        <f t="shared" si="6"/>
        <v>495.67</v>
      </c>
      <c r="N35" s="63"/>
    </row>
    <row r="36" ht="24.0" customHeight="1">
      <c r="A36" s="26"/>
      <c r="B36" s="32">
        <v>86.0</v>
      </c>
      <c r="C36" s="19" t="s">
        <v>141</v>
      </c>
      <c r="D36" s="20">
        <v>1.0</v>
      </c>
      <c r="E36" s="21" t="s">
        <v>21</v>
      </c>
      <c r="F36" s="60" t="str">
        <f>IF('Circunscrição VI'!F13&gt;0,IF(AND('Circunscrição VI'!$M13&lt;='Circunscrição VI'!F13,'Circunscrição VI'!F13&lt;='Circunscrição VI'!$N13),'Circunscrição VI'!F13,"excluído*"),"")</f>
        <v>excluído*</v>
      </c>
      <c r="G36" s="60">
        <f>IF('Circunscrição VI'!G13&gt;0,IF(AND('Circunscrição VI'!$M13&lt;='Circunscrição VI'!G13,'Circunscrição VI'!G13&lt;='Circunscrição VI'!$N13),'Circunscrição VI'!G13,"excluído*"),"")</f>
        <v>2750</v>
      </c>
      <c r="H36" s="60">
        <f>IF('Circunscrição VI'!H13&gt;0,IF(AND('Circunscrição VI'!$M13&lt;='Circunscrição VI'!H13,'Circunscrição VI'!H13&lt;='Circunscrição VI'!$N13),'Circunscrição VI'!H13,"excluído*"),"")</f>
        <v>3033</v>
      </c>
      <c r="I36" s="60" t="str">
        <f>IF('Circunscrição VI'!I13&gt;0,IF(AND('Circunscrição VI'!$M13&lt;='Circunscrição VI'!I13,'Circunscrição VI'!I13&lt;='Circunscrição VI'!$N13),'Circunscrição VI'!I13,"excluído*"),"")</f>
        <v/>
      </c>
      <c r="J36" s="61"/>
      <c r="K36" s="62">
        <f t="shared" si="5"/>
        <v>2891.5</v>
      </c>
      <c r="L36" s="63"/>
      <c r="M36" s="64">
        <f t="shared" si="6"/>
        <v>2891.5</v>
      </c>
      <c r="N36" s="63"/>
    </row>
    <row r="37" ht="24.0" customHeight="1">
      <c r="A37" s="26"/>
      <c r="B37" s="27"/>
      <c r="C37" s="27"/>
      <c r="D37" s="28">
        <v>1.0</v>
      </c>
      <c r="E37" s="29" t="s">
        <v>22</v>
      </c>
      <c r="F37" s="60">
        <f>IF('Circunscrição VI'!F14&gt;0,IF(AND('Circunscrição VI'!$M14&lt;='Circunscrição VI'!F14,'Circunscrição VI'!F14&lt;='Circunscrição VI'!$N14),'Circunscrição VI'!F14,"excluído*"),"")</f>
        <v>500</v>
      </c>
      <c r="G37" s="60" t="str">
        <f>IF('Circunscrição VI'!G14&gt;0,IF(AND('Circunscrição VI'!$M14&lt;='Circunscrição VI'!G14,'Circunscrição VI'!G14&lt;='Circunscrição VI'!$N14),'Circunscrição VI'!G14,"excluído*"),"")</f>
        <v>excluído*</v>
      </c>
      <c r="H37" s="60">
        <f>IF('Circunscrição VI'!H14&gt;0,IF(AND('Circunscrição VI'!$M14&lt;='Circunscrição VI'!H14,'Circunscrição VI'!H14&lt;='Circunscrição VI'!$N14),'Circunscrição VI'!H14,"excluído*"),"")</f>
        <v>470</v>
      </c>
      <c r="I37" s="60">
        <f>IF('Circunscrição VI'!I14&gt;0,IF(AND('Circunscrição VI'!$M14&lt;='Circunscrição VI'!I14,'Circunscrição VI'!I14&lt;='Circunscrição VI'!$N14),'Circunscrição VI'!I14,"excluído*"),"")</f>
        <v>517.02</v>
      </c>
      <c r="J37" s="61"/>
      <c r="K37" s="62">
        <f t="shared" si="5"/>
        <v>495.67</v>
      </c>
      <c r="L37" s="63"/>
      <c r="M37" s="64">
        <f t="shared" si="6"/>
        <v>495.67</v>
      </c>
      <c r="N37" s="63"/>
    </row>
    <row r="38" ht="24.0" customHeight="1">
      <c r="A38" s="26"/>
      <c r="B38" s="32">
        <v>87.0</v>
      </c>
      <c r="C38" s="19" t="s">
        <v>142</v>
      </c>
      <c r="D38" s="20">
        <v>1.0</v>
      </c>
      <c r="E38" s="21" t="s">
        <v>21</v>
      </c>
      <c r="F38" s="60" t="str">
        <f>IF('Circunscrição VI'!F15&gt;0,IF(AND('Circunscrição VI'!$M15&lt;='Circunscrição VI'!F15,'Circunscrição VI'!F15&lt;='Circunscrição VI'!$N15),'Circunscrição VI'!F15,"excluído*"),"")</f>
        <v>excluído*</v>
      </c>
      <c r="G38" s="60">
        <f>IF('Circunscrição VI'!G15&gt;0,IF(AND('Circunscrição VI'!$M15&lt;='Circunscrição VI'!G15,'Circunscrição VI'!G15&lt;='Circunscrição VI'!$N15),'Circunscrição VI'!G15,"excluído*"),"")</f>
        <v>2750</v>
      </c>
      <c r="H38" s="60">
        <f>IF('Circunscrição VI'!H15&gt;0,IF(AND('Circunscrição VI'!$M15&lt;='Circunscrição VI'!H15,'Circunscrição VI'!H15&lt;='Circunscrição VI'!$N15),'Circunscrição VI'!H15,"excluído*"),"")</f>
        <v>3033</v>
      </c>
      <c r="I38" s="60" t="str">
        <f>IF('Circunscrição VI'!I15&gt;0,IF(AND('Circunscrição VI'!$M15&lt;='Circunscrição VI'!I15,'Circunscrição VI'!I15&lt;='Circunscrição VI'!$N15),'Circunscrição VI'!I15,"excluído*"),"")</f>
        <v/>
      </c>
      <c r="J38" s="61"/>
      <c r="K38" s="62">
        <f t="shared" si="5"/>
        <v>2891.5</v>
      </c>
      <c r="L38" s="63"/>
      <c r="M38" s="64">
        <f t="shared" si="6"/>
        <v>2891.5</v>
      </c>
      <c r="N38" s="63"/>
    </row>
    <row r="39" ht="24.0" customHeight="1">
      <c r="A39" s="26"/>
      <c r="B39" s="27"/>
      <c r="C39" s="27"/>
      <c r="D39" s="28">
        <v>1.0</v>
      </c>
      <c r="E39" s="29" t="s">
        <v>22</v>
      </c>
      <c r="F39" s="60">
        <f>IF('Circunscrição VI'!F16&gt;0,IF(AND('Circunscrição VI'!$M16&lt;='Circunscrição VI'!F16,'Circunscrição VI'!F16&lt;='Circunscrição VI'!$N16),'Circunscrição VI'!F16,"excluído*"),"")</f>
        <v>500</v>
      </c>
      <c r="G39" s="60" t="str">
        <f>IF('Circunscrição VI'!G16&gt;0,IF(AND('Circunscrição VI'!$M16&lt;='Circunscrição VI'!G16,'Circunscrição VI'!G16&lt;='Circunscrição VI'!$N16),'Circunscrição VI'!G16,"excluído*"),"")</f>
        <v>excluído*</v>
      </c>
      <c r="H39" s="60">
        <f>IF('Circunscrição VI'!H16&gt;0,IF(AND('Circunscrição VI'!$M16&lt;='Circunscrição VI'!H16,'Circunscrição VI'!H16&lt;='Circunscrição VI'!$N16),'Circunscrição VI'!H16,"excluído*"),"")</f>
        <v>470</v>
      </c>
      <c r="I39" s="60">
        <f>IF('Circunscrição VI'!I16&gt;0,IF(AND('Circunscrição VI'!$M16&lt;='Circunscrição VI'!I16,'Circunscrição VI'!I16&lt;='Circunscrição VI'!$N16),'Circunscrição VI'!I16,"excluído*"),"")</f>
        <v>517.02</v>
      </c>
      <c r="J39" s="61"/>
      <c r="K39" s="62">
        <f t="shared" si="5"/>
        <v>495.67</v>
      </c>
      <c r="L39" s="63"/>
      <c r="M39" s="64">
        <f t="shared" si="6"/>
        <v>495.67</v>
      </c>
      <c r="N39" s="63"/>
    </row>
    <row r="40" ht="24.0" customHeight="1">
      <c r="A40" s="26"/>
      <c r="B40" s="32">
        <v>88.0</v>
      </c>
      <c r="C40" s="19" t="s">
        <v>143</v>
      </c>
      <c r="D40" s="20">
        <v>1.0</v>
      </c>
      <c r="E40" s="21" t="s">
        <v>21</v>
      </c>
      <c r="F40" s="60" t="str">
        <f>IF('Circunscrição VI'!F17&gt;0,IF(AND('Circunscrição VI'!$M17&lt;='Circunscrição VI'!F17,'Circunscrição VI'!F17&lt;='Circunscrição VI'!$N17),'Circunscrição VI'!F17,"excluído*"),"")</f>
        <v>excluído*</v>
      </c>
      <c r="G40" s="60">
        <f>IF('Circunscrição VI'!G17&gt;0,IF(AND('Circunscrição VI'!$M17&lt;='Circunscrição VI'!G17,'Circunscrição VI'!G17&lt;='Circunscrição VI'!$N17),'Circunscrição VI'!G17,"excluído*"),"")</f>
        <v>2750</v>
      </c>
      <c r="H40" s="60">
        <f>IF('Circunscrição VI'!H17&gt;0,IF(AND('Circunscrição VI'!$M17&lt;='Circunscrição VI'!H17,'Circunscrição VI'!H17&lt;='Circunscrição VI'!$N17),'Circunscrição VI'!H17,"excluído*"),"")</f>
        <v>3033</v>
      </c>
      <c r="I40" s="60" t="str">
        <f>IF('Circunscrição VI'!I17&gt;0,IF(AND('Circunscrição VI'!$M17&lt;='Circunscrição VI'!I17,'Circunscrição VI'!I17&lt;='Circunscrição VI'!$N17),'Circunscrição VI'!I17,"excluído*"),"")</f>
        <v/>
      </c>
      <c r="J40" s="61"/>
      <c r="K40" s="62">
        <f t="shared" si="5"/>
        <v>2891.5</v>
      </c>
      <c r="L40" s="63"/>
      <c r="M40" s="64">
        <f t="shared" si="6"/>
        <v>2891.5</v>
      </c>
      <c r="N40" s="63"/>
    </row>
    <row r="41" ht="24.0" customHeight="1">
      <c r="A41" s="26"/>
      <c r="B41" s="27"/>
      <c r="C41" s="27"/>
      <c r="D41" s="28">
        <v>1.0</v>
      </c>
      <c r="E41" s="29" t="s">
        <v>22</v>
      </c>
      <c r="F41" s="60">
        <f>IF('Circunscrição VI'!F18&gt;0,IF(AND('Circunscrição VI'!$M18&lt;='Circunscrição VI'!F18,'Circunscrição VI'!F18&lt;='Circunscrição VI'!$N18),'Circunscrição VI'!F18,"excluído*"),"")</f>
        <v>500</v>
      </c>
      <c r="G41" s="60" t="str">
        <f>IF('Circunscrição VI'!G18&gt;0,IF(AND('Circunscrição VI'!$M18&lt;='Circunscrição VI'!G18,'Circunscrição VI'!G18&lt;='Circunscrição VI'!$N18),'Circunscrição VI'!G18,"excluído*"),"")</f>
        <v>excluído*</v>
      </c>
      <c r="H41" s="60">
        <f>IF('Circunscrição VI'!H18&gt;0,IF(AND('Circunscrição VI'!$M18&lt;='Circunscrição VI'!H18,'Circunscrição VI'!H18&lt;='Circunscrição VI'!$N18),'Circunscrição VI'!H18,"excluído*"),"")</f>
        <v>470</v>
      </c>
      <c r="I41" s="60">
        <f>IF('Circunscrição VI'!I18&gt;0,IF(AND('Circunscrição VI'!$M18&lt;='Circunscrição VI'!I18,'Circunscrição VI'!I18&lt;='Circunscrição VI'!$N18),'Circunscrição VI'!I18,"excluído*"),"")</f>
        <v>517.02</v>
      </c>
      <c r="J41" s="61"/>
      <c r="K41" s="62">
        <f t="shared" si="5"/>
        <v>495.67</v>
      </c>
      <c r="L41" s="63"/>
      <c r="M41" s="64">
        <f t="shared" si="6"/>
        <v>495.67</v>
      </c>
      <c r="N41" s="63"/>
    </row>
    <row r="42" ht="24.0" customHeight="1">
      <c r="A42" s="26"/>
      <c r="B42" s="32">
        <v>89.0</v>
      </c>
      <c r="C42" s="19" t="s">
        <v>144</v>
      </c>
      <c r="D42" s="20">
        <v>1.0</v>
      </c>
      <c r="E42" s="21" t="s">
        <v>21</v>
      </c>
      <c r="F42" s="60" t="str">
        <f>IF('Circunscrição VI'!F19&gt;0,IF(AND('Circunscrição VI'!$M19&lt;='Circunscrição VI'!F19,'Circunscrição VI'!F19&lt;='Circunscrição VI'!$N19),'Circunscrição VI'!F19,"excluído*"),"")</f>
        <v>excluído*</v>
      </c>
      <c r="G42" s="60">
        <f>IF('Circunscrição VI'!G19&gt;0,IF(AND('Circunscrição VI'!$M19&lt;='Circunscrição VI'!G19,'Circunscrição VI'!G19&lt;='Circunscrição VI'!$N19),'Circunscrição VI'!G19,"excluído*"),"")</f>
        <v>2750</v>
      </c>
      <c r="H42" s="60">
        <f>IF('Circunscrição VI'!H19&gt;0,IF(AND('Circunscrição VI'!$M19&lt;='Circunscrição VI'!H19,'Circunscrição VI'!H19&lt;='Circunscrição VI'!$N19),'Circunscrição VI'!H19,"excluído*"),"")</f>
        <v>3033</v>
      </c>
      <c r="I42" s="60" t="str">
        <f>IF('Circunscrição VI'!I19&gt;0,IF(AND('Circunscrição VI'!$M19&lt;='Circunscrição VI'!I19,'Circunscrição VI'!I19&lt;='Circunscrição VI'!$N19),'Circunscrição VI'!I19,"excluído*"),"")</f>
        <v/>
      </c>
      <c r="J42" s="61"/>
      <c r="K42" s="62">
        <f t="shared" si="5"/>
        <v>2891.5</v>
      </c>
      <c r="L42" s="63"/>
      <c r="M42" s="64">
        <f t="shared" si="6"/>
        <v>2891.5</v>
      </c>
      <c r="N42" s="63"/>
    </row>
    <row r="43" ht="24.0" customHeight="1">
      <c r="A43" s="26"/>
      <c r="B43" s="27"/>
      <c r="C43" s="27"/>
      <c r="D43" s="28">
        <v>1.0</v>
      </c>
      <c r="E43" s="29" t="s">
        <v>22</v>
      </c>
      <c r="F43" s="60">
        <f>IF('Circunscrição VI'!F20&gt;0,IF(AND('Circunscrição VI'!$M20&lt;='Circunscrição VI'!F20,'Circunscrição VI'!F20&lt;='Circunscrição VI'!$N20),'Circunscrição VI'!F20,"excluído*"),"")</f>
        <v>500</v>
      </c>
      <c r="G43" s="60" t="str">
        <f>IF('Circunscrição VI'!G20&gt;0,IF(AND('Circunscrição VI'!$M20&lt;='Circunscrição VI'!G20,'Circunscrição VI'!G20&lt;='Circunscrição VI'!$N20),'Circunscrição VI'!G20,"excluído*"),"")</f>
        <v>excluído*</v>
      </c>
      <c r="H43" s="60">
        <f>IF('Circunscrição VI'!H20&gt;0,IF(AND('Circunscrição VI'!$M20&lt;='Circunscrição VI'!H20,'Circunscrição VI'!H20&lt;='Circunscrição VI'!$N20),'Circunscrição VI'!H20,"excluído*"),"")</f>
        <v>470</v>
      </c>
      <c r="I43" s="60">
        <f>IF('Circunscrição VI'!I20&gt;0,IF(AND('Circunscrição VI'!$M20&lt;='Circunscrição VI'!I20,'Circunscrição VI'!I20&lt;='Circunscrição VI'!$N20),'Circunscrição VI'!I20,"excluído*"),"")</f>
        <v>517.02</v>
      </c>
      <c r="J43" s="61"/>
      <c r="K43" s="62">
        <f t="shared" si="5"/>
        <v>495.67</v>
      </c>
      <c r="L43" s="63"/>
      <c r="M43" s="64">
        <f t="shared" si="6"/>
        <v>495.67</v>
      </c>
      <c r="N43" s="63"/>
    </row>
    <row r="44" ht="12.75" customHeight="1">
      <c r="D44" s="36"/>
      <c r="E44" s="36"/>
    </row>
    <row r="45" ht="24.75" customHeight="1">
      <c r="A45" s="65" t="s">
        <v>145</v>
      </c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66"/>
      <c r="N45" s="68">
        <f t="shared" ref="N45:N46" si="7">SUM(M42,M40,M38,M36,M34,M32,M30,M28)</f>
        <v>23132</v>
      </c>
    </row>
    <row r="46" ht="28.5" customHeight="1">
      <c r="A46" s="65" t="s">
        <v>146</v>
      </c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66"/>
      <c r="N46" s="68">
        <f t="shared" si="7"/>
        <v>3965.36</v>
      </c>
    </row>
    <row r="47" ht="12.75" customHeight="1">
      <c r="A47" s="69"/>
      <c r="B47" s="69"/>
      <c r="C47" s="69"/>
      <c r="D47" s="70"/>
      <c r="E47" s="70"/>
      <c r="F47" s="69"/>
      <c r="G47" s="69"/>
      <c r="H47" s="69"/>
      <c r="I47" s="69"/>
      <c r="J47" s="69"/>
      <c r="K47" s="69"/>
      <c r="L47" s="69"/>
      <c r="M47" s="69"/>
      <c r="N47" s="69"/>
    </row>
    <row r="48" ht="24.75" customHeight="1">
      <c r="A48" s="65" t="s">
        <v>55</v>
      </c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66"/>
      <c r="N48" s="68">
        <f>'Circunscrição I'!N123</f>
        <v>337965.35</v>
      </c>
    </row>
    <row r="49" ht="28.5" customHeight="1">
      <c r="A49" s="65" t="s">
        <v>56</v>
      </c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66"/>
      <c r="N49" s="68">
        <f>'Circunscrição I'!N124</f>
        <v>53572.03</v>
      </c>
    </row>
    <row r="50" ht="12.75" customHeight="1">
      <c r="A50" s="69"/>
      <c r="B50" s="69"/>
      <c r="C50" s="69"/>
      <c r="D50" s="70"/>
      <c r="E50" s="70"/>
      <c r="F50" s="69"/>
      <c r="G50" s="69"/>
      <c r="H50" s="69"/>
      <c r="I50" s="69"/>
      <c r="J50" s="69"/>
      <c r="K50" s="69"/>
      <c r="L50" s="69"/>
      <c r="M50" s="69"/>
      <c r="N50" s="69"/>
    </row>
    <row r="51" ht="24.75" customHeight="1">
      <c r="A51" s="75" t="s">
        <v>147</v>
      </c>
      <c r="B51" s="76"/>
      <c r="C51" s="76"/>
      <c r="D51" s="77"/>
      <c r="E51" s="77"/>
      <c r="F51" s="76"/>
      <c r="G51" s="76"/>
      <c r="H51" s="76"/>
      <c r="I51" s="76"/>
      <c r="J51" s="76"/>
      <c r="K51" s="76"/>
      <c r="L51" s="76"/>
      <c r="M51" s="76"/>
      <c r="N51" s="78">
        <f>SUMIF(E5:E20,"Instalação",K5:K20) </f>
        <v>24754.64</v>
      </c>
    </row>
    <row r="52" ht="19.5" customHeight="1">
      <c r="A52" s="75" t="s">
        <v>148</v>
      </c>
      <c r="B52" s="76"/>
      <c r="C52" s="76"/>
      <c r="D52" s="77"/>
      <c r="E52" s="77"/>
      <c r="F52" s="76"/>
      <c r="G52" s="76"/>
      <c r="H52" s="76"/>
      <c r="I52" s="76"/>
      <c r="J52" s="76"/>
      <c r="K52" s="76"/>
      <c r="L52" s="76"/>
      <c r="M52" s="76"/>
      <c r="N52" s="78">
        <f>SUMIF(E5:E20,"Manutenção Mensal",K5:K20) </f>
        <v>5074.08</v>
      </c>
    </row>
    <row r="53" ht="12.75" customHeight="1">
      <c r="A53" s="69"/>
      <c r="B53" s="69"/>
      <c r="C53" s="69"/>
      <c r="D53" s="70"/>
      <c r="E53" s="70"/>
      <c r="F53" s="69"/>
      <c r="G53" s="69"/>
      <c r="H53" s="69"/>
      <c r="I53" s="69"/>
      <c r="J53" s="69"/>
      <c r="K53" s="69"/>
      <c r="L53" s="69"/>
      <c r="M53" s="69"/>
      <c r="N53" s="69"/>
    </row>
    <row r="54" ht="21.0" customHeight="1">
      <c r="A54" s="75" t="s">
        <v>59</v>
      </c>
      <c r="B54" s="76"/>
      <c r="C54" s="76"/>
      <c r="D54" s="77"/>
      <c r="E54" s="77"/>
      <c r="F54" s="76"/>
      <c r="G54" s="76"/>
      <c r="H54" s="76"/>
      <c r="I54" s="76"/>
      <c r="J54" s="76"/>
      <c r="K54" s="76"/>
      <c r="L54" s="76"/>
      <c r="M54" s="76"/>
      <c r="N54" s="78">
        <f>'Circunscrição I'!N129</f>
        <v>298596.64</v>
      </c>
    </row>
    <row r="55" ht="21.0" customHeight="1">
      <c r="A55" s="75" t="s">
        <v>60</v>
      </c>
      <c r="B55" s="76"/>
      <c r="C55" s="76"/>
      <c r="D55" s="77"/>
      <c r="E55" s="77"/>
      <c r="F55" s="76"/>
      <c r="G55" s="76"/>
      <c r="H55" s="76"/>
      <c r="I55" s="76"/>
      <c r="J55" s="76"/>
      <c r="K55" s="76"/>
      <c r="L55" s="76"/>
      <c r="M55" s="76"/>
      <c r="N55" s="78">
        <f>'Circunscrição I'!N130</f>
        <v>62438.16</v>
      </c>
    </row>
    <row r="56" ht="12.75" customHeight="1">
      <c r="A56" s="69"/>
      <c r="B56" s="69"/>
      <c r="C56" s="69"/>
      <c r="D56" s="70"/>
      <c r="E56" s="70"/>
      <c r="F56" s="69"/>
      <c r="G56" s="69"/>
      <c r="H56" s="69"/>
      <c r="I56" s="69"/>
      <c r="J56" s="69"/>
      <c r="K56" s="69"/>
      <c r="L56" s="69"/>
      <c r="M56" s="69"/>
      <c r="N56" s="69"/>
    </row>
    <row r="57" ht="12.75" customHeight="1">
      <c r="A57" s="79" t="s">
        <v>61</v>
      </c>
      <c r="B57" s="69"/>
      <c r="C57" s="69"/>
      <c r="D57" s="70"/>
      <c r="E57" s="70"/>
      <c r="F57" s="69"/>
      <c r="G57" s="69"/>
      <c r="H57" s="69"/>
      <c r="I57" s="69"/>
      <c r="J57" s="69"/>
      <c r="K57" s="69"/>
      <c r="L57" s="69"/>
      <c r="M57" s="69"/>
      <c r="N57" s="69"/>
    </row>
    <row r="58" ht="12.75" customHeight="1">
      <c r="A58" s="80" t="s">
        <v>62</v>
      </c>
      <c r="B58" s="69"/>
      <c r="C58" s="69"/>
      <c r="D58" s="70"/>
      <c r="E58" s="70"/>
      <c r="F58" s="69"/>
      <c r="G58" s="69"/>
      <c r="H58" s="69"/>
      <c r="I58" s="69"/>
      <c r="J58" s="69"/>
      <c r="K58" s="69"/>
      <c r="L58" s="69"/>
      <c r="M58" s="69"/>
      <c r="N58" s="69"/>
    </row>
    <row r="59" ht="12.75" hidden="1" customHeight="1">
      <c r="D59" s="36"/>
      <c r="E59" s="36"/>
      <c r="N59" s="85">
        <f>SUMIF(E5:E20,E5,I5:I20)</f>
        <v>0</v>
      </c>
    </row>
    <row r="60" ht="12.75" customHeight="1">
      <c r="D60" s="36"/>
      <c r="E60" s="36"/>
    </row>
    <row r="61" ht="12.75" customHeight="1">
      <c r="D61" s="36"/>
      <c r="E61" s="36"/>
    </row>
    <row r="62" ht="12.75" customHeight="1">
      <c r="D62" s="36"/>
      <c r="E62" s="36"/>
    </row>
    <row r="63" ht="12.75" customHeight="1">
      <c r="D63" s="36"/>
      <c r="E63" s="36"/>
    </row>
    <row r="64" ht="12.75" customHeight="1">
      <c r="D64" s="36"/>
      <c r="E64" s="36"/>
    </row>
    <row r="65" ht="12.75" customHeight="1">
      <c r="D65" s="36"/>
      <c r="E65" s="36"/>
    </row>
    <row r="66" ht="12.75" customHeight="1">
      <c r="D66" s="36"/>
      <c r="E66" s="36"/>
    </row>
    <row r="67" ht="12.75" customHeight="1">
      <c r="D67" s="36"/>
      <c r="E67" s="36"/>
    </row>
    <row r="68" ht="12.75" customHeight="1">
      <c r="D68" s="36"/>
      <c r="E68" s="36"/>
    </row>
    <row r="69" ht="12.75" customHeight="1">
      <c r="D69" s="36"/>
      <c r="E69" s="36"/>
    </row>
    <row r="70" ht="12.75" customHeight="1">
      <c r="D70" s="36"/>
      <c r="E70" s="36"/>
    </row>
    <row r="71" ht="12.75" customHeight="1">
      <c r="D71" s="36"/>
      <c r="E71" s="36"/>
    </row>
    <row r="72" ht="12.75" customHeight="1">
      <c r="D72" s="36"/>
      <c r="E72" s="36"/>
    </row>
    <row r="73" ht="12.75" customHeight="1">
      <c r="D73" s="36"/>
      <c r="E73" s="36"/>
    </row>
    <row r="74" ht="12.75" customHeight="1">
      <c r="D74" s="36"/>
      <c r="E74" s="36"/>
    </row>
    <row r="75" ht="12.75" customHeight="1">
      <c r="D75" s="36"/>
      <c r="E75" s="36"/>
    </row>
    <row r="76" ht="12.75" customHeight="1">
      <c r="D76" s="36"/>
      <c r="E76" s="36"/>
    </row>
    <row r="77" ht="12.75" customHeight="1">
      <c r="D77" s="36"/>
      <c r="E77" s="36"/>
    </row>
    <row r="78" ht="12.75" customHeight="1">
      <c r="D78" s="36"/>
      <c r="E78" s="36"/>
    </row>
    <row r="79" ht="12.75" customHeight="1">
      <c r="D79" s="36"/>
      <c r="E79" s="36"/>
    </row>
    <row r="80" ht="12.75" customHeight="1">
      <c r="D80" s="36"/>
      <c r="E80" s="36"/>
    </row>
    <row r="81" ht="12.75" customHeight="1">
      <c r="D81" s="36"/>
      <c r="E81" s="36"/>
    </row>
    <row r="82" ht="12.75" customHeight="1">
      <c r="D82" s="36"/>
      <c r="E82" s="36"/>
    </row>
    <row r="83" ht="12.75" customHeight="1">
      <c r="D83" s="36"/>
      <c r="E83" s="36"/>
    </row>
    <row r="84" ht="12.75" customHeight="1">
      <c r="D84" s="36"/>
      <c r="E84" s="36"/>
    </row>
    <row r="85" ht="12.75" customHeight="1">
      <c r="D85" s="36"/>
      <c r="E85" s="36"/>
    </row>
    <row r="86" ht="12.75" customHeight="1">
      <c r="D86" s="36"/>
      <c r="E86" s="36"/>
    </row>
    <row r="87" ht="12.75" customHeight="1">
      <c r="D87" s="36"/>
      <c r="E87" s="36"/>
    </row>
    <row r="88" ht="12.75" customHeight="1">
      <c r="D88" s="36"/>
      <c r="E88" s="36"/>
    </row>
    <row r="89" ht="12.75" customHeight="1">
      <c r="D89" s="36"/>
      <c r="E89" s="36"/>
    </row>
    <row r="90" ht="12.75" customHeight="1">
      <c r="D90" s="36"/>
      <c r="E90" s="36"/>
    </row>
    <row r="91" ht="12.75" customHeight="1">
      <c r="D91" s="36"/>
      <c r="E91" s="36"/>
    </row>
    <row r="92" ht="12.75" customHeight="1">
      <c r="D92" s="36"/>
      <c r="E92" s="36"/>
    </row>
    <row r="93" ht="12.75" customHeight="1">
      <c r="D93" s="36"/>
      <c r="E93" s="36"/>
    </row>
    <row r="94" ht="12.75" customHeight="1">
      <c r="D94" s="36"/>
      <c r="E94" s="36"/>
    </row>
    <row r="95" ht="12.75" customHeight="1">
      <c r="D95" s="36"/>
      <c r="E95" s="36"/>
    </row>
    <row r="96" ht="12.75" customHeight="1">
      <c r="D96" s="36"/>
      <c r="E96" s="36"/>
    </row>
    <row r="97" ht="12.75" customHeight="1">
      <c r="D97" s="36"/>
      <c r="E97" s="36"/>
    </row>
    <row r="98" ht="12.75" customHeight="1">
      <c r="D98" s="36"/>
      <c r="E98" s="36"/>
    </row>
    <row r="99" ht="12.75" customHeight="1">
      <c r="D99" s="36"/>
      <c r="E99" s="36"/>
    </row>
    <row r="100" ht="12.75" customHeight="1">
      <c r="D100" s="36"/>
      <c r="E100" s="36"/>
    </row>
    <row r="101" ht="12.75" customHeight="1">
      <c r="D101" s="36"/>
      <c r="E101" s="36"/>
    </row>
    <row r="102" ht="12.75" customHeight="1">
      <c r="D102" s="36"/>
      <c r="E102" s="36"/>
    </row>
    <row r="103" ht="12.75" customHeight="1">
      <c r="D103" s="36"/>
      <c r="E103" s="36"/>
    </row>
    <row r="104" ht="12.75" customHeight="1">
      <c r="D104" s="36"/>
      <c r="E104" s="36"/>
    </row>
    <row r="105" ht="12.75" customHeight="1">
      <c r="D105" s="36"/>
      <c r="E105" s="36"/>
    </row>
    <row r="106" ht="12.75" customHeight="1">
      <c r="D106" s="36"/>
      <c r="E106" s="36"/>
    </row>
    <row r="107" ht="12.75" customHeight="1">
      <c r="D107" s="36"/>
      <c r="E107" s="36"/>
    </row>
    <row r="108" ht="12.75" customHeight="1">
      <c r="D108" s="36"/>
      <c r="E108" s="36"/>
    </row>
    <row r="109" ht="12.75" customHeight="1">
      <c r="D109" s="36"/>
      <c r="E109" s="36"/>
    </row>
    <row r="110" ht="12.75" customHeight="1">
      <c r="D110" s="36"/>
      <c r="E110" s="36"/>
    </row>
    <row r="111" ht="12.75" customHeight="1">
      <c r="D111" s="36"/>
      <c r="E111" s="36"/>
    </row>
    <row r="112" ht="12.75" customHeight="1">
      <c r="D112" s="36"/>
      <c r="E112" s="36"/>
    </row>
    <row r="113" ht="12.75" customHeight="1">
      <c r="D113" s="36"/>
      <c r="E113" s="36"/>
    </row>
    <row r="114" ht="12.75" customHeight="1">
      <c r="D114" s="36"/>
      <c r="E114" s="36"/>
    </row>
    <row r="115" ht="12.75" customHeight="1">
      <c r="D115" s="36"/>
      <c r="E115" s="36"/>
    </row>
    <row r="116" ht="12.75" customHeight="1">
      <c r="D116" s="36"/>
      <c r="E116" s="36"/>
    </row>
    <row r="117" ht="12.75" customHeight="1">
      <c r="D117" s="36"/>
      <c r="E117" s="36"/>
    </row>
    <row r="118" ht="12.75" customHeight="1">
      <c r="D118" s="36"/>
      <c r="E118" s="36"/>
    </row>
    <row r="119" ht="12.75" customHeight="1">
      <c r="D119" s="36"/>
      <c r="E119" s="36"/>
    </row>
    <row r="120" ht="12.75" customHeight="1">
      <c r="D120" s="36"/>
      <c r="E120" s="36"/>
    </row>
    <row r="121" ht="12.75" customHeight="1">
      <c r="D121" s="36"/>
      <c r="E121" s="36"/>
    </row>
    <row r="122" ht="12.75" customHeight="1">
      <c r="D122" s="36"/>
      <c r="E122" s="36"/>
    </row>
    <row r="123" ht="12.75" customHeight="1">
      <c r="D123" s="36"/>
      <c r="E123" s="36"/>
    </row>
    <row r="124" ht="12.75" customHeight="1">
      <c r="D124" s="36"/>
      <c r="E124" s="36"/>
    </row>
    <row r="125" ht="12.75" customHeight="1">
      <c r="D125" s="36"/>
      <c r="E125" s="36"/>
    </row>
    <row r="126" ht="12.75" customHeight="1">
      <c r="D126" s="36"/>
      <c r="E126" s="36"/>
    </row>
    <row r="127" ht="12.75" customHeight="1">
      <c r="D127" s="36"/>
      <c r="E127" s="36"/>
    </row>
    <row r="128" ht="12.75" customHeight="1">
      <c r="D128" s="36"/>
      <c r="E128" s="36"/>
    </row>
    <row r="129" ht="12.75" customHeight="1">
      <c r="D129" s="36"/>
      <c r="E129" s="36"/>
    </row>
    <row r="130" ht="12.75" customHeight="1">
      <c r="D130" s="36"/>
      <c r="E130" s="36"/>
    </row>
    <row r="131" ht="12.75" customHeight="1">
      <c r="D131" s="36"/>
      <c r="E131" s="36"/>
    </row>
    <row r="132" ht="12.75" customHeight="1">
      <c r="D132" s="36"/>
      <c r="E132" s="36"/>
    </row>
    <row r="133" ht="12.75" customHeight="1">
      <c r="D133" s="36"/>
      <c r="E133" s="36"/>
    </row>
    <row r="134" ht="12.75" customHeight="1">
      <c r="D134" s="36"/>
      <c r="E134" s="36"/>
    </row>
    <row r="135" ht="12.75" customHeight="1">
      <c r="D135" s="36"/>
      <c r="E135" s="36"/>
    </row>
    <row r="136" ht="12.75" customHeight="1">
      <c r="D136" s="36"/>
      <c r="E136" s="36"/>
    </row>
    <row r="137" ht="12.75" customHeight="1">
      <c r="D137" s="36"/>
      <c r="E137" s="36"/>
    </row>
    <row r="138" ht="12.75" customHeight="1">
      <c r="D138" s="36"/>
      <c r="E138" s="36"/>
    </row>
    <row r="139" ht="12.75" customHeight="1">
      <c r="D139" s="36"/>
      <c r="E139" s="36"/>
    </row>
    <row r="140" ht="12.75" customHeight="1">
      <c r="D140" s="36"/>
      <c r="E140" s="36"/>
    </row>
    <row r="141" ht="12.75" customHeight="1">
      <c r="D141" s="36"/>
      <c r="E141" s="36"/>
    </row>
    <row r="142" ht="12.75" customHeight="1">
      <c r="D142" s="36"/>
      <c r="E142" s="36"/>
    </row>
    <row r="143" ht="12.75" customHeight="1">
      <c r="D143" s="36"/>
      <c r="E143" s="36"/>
    </row>
    <row r="144" ht="12.75" customHeight="1">
      <c r="D144" s="36"/>
      <c r="E144" s="36"/>
    </row>
    <row r="145" ht="12.75" customHeight="1">
      <c r="D145" s="36"/>
      <c r="E145" s="36"/>
    </row>
    <row r="146" ht="12.75" customHeight="1">
      <c r="D146" s="36"/>
      <c r="E146" s="36"/>
    </row>
    <row r="147" ht="12.75" customHeight="1">
      <c r="D147" s="36"/>
      <c r="E147" s="36"/>
    </row>
    <row r="148" ht="12.75" customHeight="1">
      <c r="D148" s="36"/>
      <c r="E148" s="36"/>
    </row>
    <row r="149" ht="12.75" customHeight="1">
      <c r="D149" s="36"/>
      <c r="E149" s="36"/>
    </row>
    <row r="150" ht="12.75" customHeight="1">
      <c r="D150" s="36"/>
      <c r="E150" s="36"/>
    </row>
    <row r="151" ht="12.75" customHeight="1">
      <c r="D151" s="36"/>
      <c r="E151" s="36"/>
    </row>
    <row r="152" ht="12.75" customHeight="1">
      <c r="D152" s="36"/>
      <c r="E152" s="36"/>
    </row>
    <row r="153" ht="12.75" customHeight="1">
      <c r="D153" s="36"/>
      <c r="E153" s="36"/>
    </row>
    <row r="154" ht="12.75" customHeight="1">
      <c r="D154" s="36"/>
      <c r="E154" s="36"/>
    </row>
    <row r="155" ht="12.75" customHeight="1">
      <c r="D155" s="36"/>
      <c r="E155" s="36"/>
    </row>
    <row r="156" ht="12.75" customHeight="1">
      <c r="D156" s="36"/>
      <c r="E156" s="36"/>
    </row>
    <row r="157" ht="12.75" customHeight="1">
      <c r="D157" s="36"/>
      <c r="E157" s="36"/>
    </row>
    <row r="158" ht="12.75" customHeight="1">
      <c r="D158" s="36"/>
      <c r="E158" s="36"/>
    </row>
    <row r="159" ht="12.75" customHeight="1">
      <c r="D159" s="36"/>
      <c r="E159" s="36"/>
    </row>
    <row r="160" ht="12.75" customHeight="1">
      <c r="D160" s="36"/>
      <c r="E160" s="36"/>
    </row>
    <row r="161" ht="12.75" customHeight="1">
      <c r="D161" s="36"/>
      <c r="E161" s="36"/>
    </row>
    <row r="162" ht="12.75" customHeight="1">
      <c r="D162" s="36"/>
      <c r="E162" s="36"/>
    </row>
    <row r="163" ht="12.75" customHeight="1">
      <c r="D163" s="36"/>
      <c r="E163" s="36"/>
    </row>
    <row r="164" ht="12.75" customHeight="1">
      <c r="D164" s="36"/>
      <c r="E164" s="36"/>
    </row>
    <row r="165" ht="12.75" customHeight="1">
      <c r="D165" s="36"/>
      <c r="E165" s="36"/>
    </row>
    <row r="166" ht="12.75" customHeight="1">
      <c r="D166" s="36"/>
      <c r="E166" s="36"/>
    </row>
    <row r="167" ht="12.75" customHeight="1">
      <c r="D167" s="36"/>
      <c r="E167" s="36"/>
    </row>
    <row r="168" ht="12.75" customHeight="1">
      <c r="D168" s="36"/>
      <c r="E168" s="36"/>
    </row>
    <row r="169" ht="12.75" customHeight="1">
      <c r="D169" s="36"/>
      <c r="E169" s="36"/>
    </row>
    <row r="170" ht="12.75" customHeight="1">
      <c r="D170" s="36"/>
      <c r="E170" s="36"/>
    </row>
    <row r="171" ht="12.75" customHeight="1">
      <c r="D171" s="36"/>
      <c r="E171" s="36"/>
    </row>
    <row r="172" ht="12.75" customHeight="1">
      <c r="D172" s="36"/>
      <c r="E172" s="36"/>
    </row>
    <row r="173" ht="12.75" customHeight="1">
      <c r="D173" s="36"/>
      <c r="E173" s="36"/>
    </row>
    <row r="174" ht="12.75" customHeight="1">
      <c r="D174" s="36"/>
      <c r="E174" s="36"/>
    </row>
    <row r="175" ht="12.75" customHeight="1">
      <c r="D175" s="36"/>
      <c r="E175" s="36"/>
    </row>
    <row r="176" ht="12.75" customHeight="1">
      <c r="D176" s="36"/>
      <c r="E176" s="36"/>
    </row>
    <row r="177" ht="12.75" customHeight="1">
      <c r="D177" s="36"/>
      <c r="E177" s="36"/>
    </row>
    <row r="178" ht="12.75" customHeight="1">
      <c r="D178" s="36"/>
      <c r="E178" s="36"/>
    </row>
    <row r="179" ht="12.75" customHeight="1">
      <c r="D179" s="36"/>
      <c r="E179" s="36"/>
    </row>
    <row r="180" ht="12.75" customHeight="1">
      <c r="D180" s="36"/>
      <c r="E180" s="36"/>
    </row>
    <row r="181" ht="12.75" customHeight="1">
      <c r="D181" s="36"/>
      <c r="E181" s="36"/>
    </row>
    <row r="182" ht="12.75" customHeight="1">
      <c r="D182" s="36"/>
      <c r="E182" s="36"/>
    </row>
    <row r="183" ht="12.75" customHeight="1">
      <c r="D183" s="36"/>
      <c r="E183" s="36"/>
    </row>
    <row r="184" ht="12.75" customHeight="1">
      <c r="D184" s="36"/>
      <c r="E184" s="36"/>
    </row>
    <row r="185" ht="12.75" customHeight="1">
      <c r="D185" s="36"/>
      <c r="E185" s="36"/>
    </row>
    <row r="186" ht="12.75" customHeight="1">
      <c r="D186" s="36"/>
      <c r="E186" s="36"/>
    </row>
    <row r="187" ht="12.75" customHeight="1">
      <c r="D187" s="36"/>
      <c r="E187" s="36"/>
    </row>
    <row r="188" ht="12.75" customHeight="1">
      <c r="D188" s="36"/>
      <c r="E188" s="36"/>
    </row>
    <row r="189" ht="12.75" customHeight="1">
      <c r="D189" s="36"/>
      <c r="E189" s="36"/>
    </row>
    <row r="190" ht="12.75" customHeight="1">
      <c r="D190" s="36"/>
      <c r="E190" s="36"/>
    </row>
    <row r="191" ht="12.75" customHeight="1">
      <c r="D191" s="36"/>
      <c r="E191" s="36"/>
    </row>
    <row r="192" ht="12.75" customHeight="1">
      <c r="D192" s="36"/>
      <c r="E192" s="36"/>
    </row>
    <row r="193" ht="12.75" customHeight="1">
      <c r="D193" s="36"/>
      <c r="E193" s="36"/>
    </row>
    <row r="194" ht="12.75" customHeight="1">
      <c r="D194" s="36"/>
      <c r="E194" s="36"/>
    </row>
    <row r="195" ht="12.75" customHeight="1">
      <c r="D195" s="36"/>
      <c r="E195" s="36"/>
    </row>
    <row r="196" ht="12.75" customHeight="1">
      <c r="D196" s="36"/>
      <c r="E196" s="36"/>
    </row>
    <row r="197" ht="12.75" customHeight="1">
      <c r="D197" s="36"/>
      <c r="E197" s="36"/>
    </row>
    <row r="198" ht="12.75" customHeight="1">
      <c r="D198" s="36"/>
      <c r="E198" s="36"/>
    </row>
    <row r="199" ht="12.75" customHeight="1">
      <c r="D199" s="36"/>
      <c r="E199" s="36"/>
    </row>
    <row r="200" ht="12.75" customHeight="1">
      <c r="D200" s="36"/>
      <c r="E200" s="36"/>
    </row>
    <row r="201" ht="12.75" customHeight="1">
      <c r="D201" s="36"/>
      <c r="E201" s="36"/>
    </row>
    <row r="202" ht="12.75" customHeight="1">
      <c r="D202" s="36"/>
      <c r="E202" s="36"/>
    </row>
    <row r="203" ht="12.75" customHeight="1">
      <c r="D203" s="36"/>
      <c r="E203" s="36"/>
    </row>
    <row r="204" ht="12.75" customHeight="1">
      <c r="D204" s="36"/>
      <c r="E204" s="36"/>
    </row>
    <row r="205" ht="12.75" customHeight="1">
      <c r="D205" s="36"/>
      <c r="E205" s="36"/>
    </row>
    <row r="206" ht="12.75" customHeight="1">
      <c r="D206" s="36"/>
      <c r="E206" s="36"/>
    </row>
    <row r="207" ht="12.75" customHeight="1">
      <c r="D207" s="36"/>
      <c r="E207" s="36"/>
    </row>
    <row r="208" ht="12.75" customHeight="1">
      <c r="D208" s="36"/>
      <c r="E208" s="36"/>
    </row>
    <row r="209" ht="12.75" customHeight="1">
      <c r="D209" s="36"/>
      <c r="E209" s="36"/>
    </row>
    <row r="210" ht="12.75" customHeight="1">
      <c r="D210" s="36"/>
      <c r="E210" s="36"/>
    </row>
    <row r="211" ht="12.75" customHeight="1">
      <c r="D211" s="36"/>
      <c r="E211" s="36"/>
    </row>
    <row r="212" ht="12.75" customHeight="1">
      <c r="D212" s="36"/>
      <c r="E212" s="36"/>
    </row>
    <row r="213" ht="12.75" customHeight="1">
      <c r="D213" s="36"/>
      <c r="E213" s="36"/>
    </row>
    <row r="214" ht="12.75" customHeight="1">
      <c r="D214" s="36"/>
      <c r="E214" s="36"/>
    </row>
    <row r="215" ht="12.75" customHeight="1">
      <c r="D215" s="36"/>
      <c r="E215" s="36"/>
    </row>
    <row r="216" ht="12.75" customHeight="1">
      <c r="D216" s="36"/>
      <c r="E216" s="36"/>
    </row>
    <row r="217" ht="12.75" customHeight="1">
      <c r="D217" s="36"/>
      <c r="E217" s="36"/>
    </row>
    <row r="218" ht="12.75" customHeight="1">
      <c r="D218" s="36"/>
      <c r="E218" s="36"/>
    </row>
    <row r="219" ht="12.75" customHeight="1">
      <c r="D219" s="36"/>
      <c r="E219" s="36"/>
    </row>
    <row r="220" ht="12.75" customHeight="1">
      <c r="D220" s="36"/>
      <c r="E220" s="36"/>
    </row>
    <row r="221" ht="12.75" customHeight="1">
      <c r="D221" s="36"/>
      <c r="E221" s="36"/>
    </row>
    <row r="222" ht="12.75" customHeight="1">
      <c r="D222" s="36"/>
      <c r="E222" s="36"/>
    </row>
    <row r="223" ht="12.75" customHeight="1">
      <c r="D223" s="36"/>
      <c r="E223" s="36"/>
    </row>
    <row r="224" ht="12.75" customHeight="1">
      <c r="D224" s="36"/>
      <c r="E224" s="36"/>
    </row>
    <row r="225" ht="12.75" customHeight="1">
      <c r="D225" s="36"/>
      <c r="E225" s="36"/>
    </row>
    <row r="226" ht="12.75" customHeight="1">
      <c r="D226" s="36"/>
      <c r="E226" s="36"/>
    </row>
    <row r="227" ht="12.75" customHeight="1">
      <c r="D227" s="36"/>
      <c r="E227" s="36"/>
    </row>
    <row r="228" ht="12.75" customHeight="1">
      <c r="D228" s="36"/>
      <c r="E228" s="36"/>
    </row>
    <row r="229" ht="12.75" customHeight="1">
      <c r="D229" s="36"/>
      <c r="E229" s="36"/>
    </row>
    <row r="230" ht="12.75" customHeight="1">
      <c r="D230" s="36"/>
      <c r="E230" s="36"/>
    </row>
    <row r="231" ht="12.75" customHeight="1">
      <c r="D231" s="36"/>
      <c r="E231" s="36"/>
    </row>
    <row r="232" ht="12.75" customHeight="1">
      <c r="D232" s="36"/>
      <c r="E232" s="36"/>
    </row>
    <row r="233" ht="12.75" customHeight="1">
      <c r="D233" s="36"/>
      <c r="E233" s="36"/>
    </row>
    <row r="234" ht="12.75" customHeight="1">
      <c r="D234" s="36"/>
      <c r="E234" s="36"/>
    </row>
    <row r="235" ht="12.75" customHeight="1">
      <c r="D235" s="36"/>
      <c r="E235" s="36"/>
    </row>
    <row r="236" ht="12.75" customHeight="1">
      <c r="D236" s="36"/>
      <c r="E236" s="36"/>
    </row>
    <row r="237" ht="12.75" customHeight="1">
      <c r="D237" s="36"/>
      <c r="E237" s="36"/>
    </row>
    <row r="238" ht="12.75" customHeight="1">
      <c r="D238" s="36"/>
      <c r="E238" s="36"/>
    </row>
    <row r="239" ht="12.75" customHeight="1">
      <c r="D239" s="36"/>
      <c r="E239" s="36"/>
    </row>
    <row r="240" ht="12.75" customHeight="1">
      <c r="D240" s="36"/>
      <c r="E240" s="36"/>
    </row>
    <row r="241" ht="12.75" customHeight="1">
      <c r="D241" s="36"/>
      <c r="E241" s="36"/>
    </row>
    <row r="242" ht="12.75" customHeight="1">
      <c r="D242" s="36"/>
      <c r="E242" s="36"/>
    </row>
    <row r="243" ht="12.75" customHeight="1">
      <c r="D243" s="36"/>
      <c r="E243" s="36"/>
    </row>
    <row r="244" ht="12.75" customHeight="1">
      <c r="D244" s="36"/>
      <c r="E244" s="36"/>
    </row>
    <row r="245" ht="12.75" customHeight="1">
      <c r="D245" s="36"/>
      <c r="E245" s="36"/>
    </row>
    <row r="246" ht="12.75" customHeight="1">
      <c r="D246" s="36"/>
      <c r="E246" s="36"/>
    </row>
    <row r="247" ht="12.75" customHeight="1">
      <c r="D247" s="36"/>
      <c r="E247" s="36"/>
    </row>
    <row r="248" ht="12.75" customHeight="1">
      <c r="D248" s="36"/>
      <c r="E248" s="36"/>
    </row>
    <row r="249" ht="12.75" customHeight="1">
      <c r="D249" s="36"/>
      <c r="E249" s="36"/>
    </row>
    <row r="250" ht="12.75" customHeight="1">
      <c r="D250" s="36"/>
      <c r="E250" s="36"/>
    </row>
    <row r="251" ht="12.75" customHeight="1">
      <c r="D251" s="36"/>
      <c r="E251" s="36"/>
    </row>
    <row r="252" ht="12.75" customHeight="1">
      <c r="D252" s="36"/>
      <c r="E252" s="36"/>
    </row>
    <row r="253" ht="12.75" customHeight="1">
      <c r="D253" s="36"/>
      <c r="E253" s="36"/>
    </row>
    <row r="254" ht="12.75" customHeight="1">
      <c r="D254" s="36"/>
      <c r="E254" s="36"/>
    </row>
    <row r="255" ht="12.75" customHeight="1">
      <c r="D255" s="36"/>
      <c r="E255" s="36"/>
    </row>
    <row r="256" ht="12.75" customHeight="1">
      <c r="D256" s="36"/>
      <c r="E256" s="36"/>
    </row>
    <row r="257" ht="12.75" customHeight="1">
      <c r="D257" s="36"/>
      <c r="E257" s="36"/>
    </row>
    <row r="258" ht="12.75" customHeight="1">
      <c r="D258" s="36"/>
      <c r="E258" s="36"/>
    </row>
    <row r="259" ht="12.75" customHeight="1">
      <c r="D259" s="36"/>
      <c r="E259" s="36"/>
    </row>
    <row r="260" ht="12.75" customHeight="1">
      <c r="D260" s="36"/>
      <c r="E260" s="36"/>
    </row>
    <row r="261" ht="12.75" customHeight="1">
      <c r="D261" s="36"/>
      <c r="E261" s="36"/>
    </row>
    <row r="262" ht="12.75" customHeight="1">
      <c r="D262" s="36"/>
      <c r="E262" s="36"/>
    </row>
    <row r="263" ht="12.75" customHeight="1">
      <c r="D263" s="36"/>
      <c r="E263" s="36"/>
    </row>
    <row r="264" ht="12.75" customHeight="1">
      <c r="D264" s="36"/>
      <c r="E264" s="36"/>
    </row>
    <row r="265" ht="12.75" customHeight="1">
      <c r="D265" s="36"/>
      <c r="E265" s="36"/>
    </row>
    <row r="266" ht="12.75" customHeight="1">
      <c r="D266" s="36"/>
      <c r="E266" s="36"/>
    </row>
    <row r="267" ht="12.75" customHeight="1">
      <c r="D267" s="36"/>
      <c r="E267" s="36"/>
    </row>
    <row r="268" ht="12.75" customHeight="1">
      <c r="D268" s="36"/>
      <c r="E268" s="36"/>
    </row>
    <row r="269" ht="12.75" customHeight="1">
      <c r="D269" s="36"/>
      <c r="E269" s="36"/>
    </row>
    <row r="270" ht="12.75" customHeight="1">
      <c r="D270" s="36"/>
      <c r="E270" s="36"/>
    </row>
    <row r="271" ht="12.75" customHeight="1">
      <c r="D271" s="36"/>
      <c r="E271" s="36"/>
    </row>
    <row r="272" ht="12.75" customHeight="1">
      <c r="D272" s="36"/>
      <c r="E272" s="36"/>
    </row>
    <row r="273" ht="12.75" customHeight="1">
      <c r="D273" s="36"/>
      <c r="E273" s="36"/>
    </row>
    <row r="274" ht="12.75" customHeight="1">
      <c r="D274" s="36"/>
      <c r="E274" s="36"/>
    </row>
    <row r="275" ht="12.75" customHeight="1">
      <c r="D275" s="36"/>
      <c r="E275" s="36"/>
    </row>
    <row r="276" ht="12.75" customHeight="1">
      <c r="D276" s="36"/>
      <c r="E276" s="36"/>
    </row>
    <row r="277" ht="12.75" customHeight="1">
      <c r="D277" s="36"/>
      <c r="E277" s="36"/>
    </row>
    <row r="278" ht="12.75" customHeight="1">
      <c r="D278" s="36"/>
      <c r="E278" s="36"/>
    </row>
    <row r="279" ht="12.75" customHeight="1">
      <c r="D279" s="36"/>
      <c r="E279" s="36"/>
    </row>
    <row r="280" ht="12.75" customHeight="1">
      <c r="D280" s="36"/>
      <c r="E280" s="36"/>
    </row>
    <row r="281" ht="12.75" customHeight="1">
      <c r="D281" s="36"/>
      <c r="E281" s="36"/>
    </row>
    <row r="282" ht="12.75" customHeight="1">
      <c r="D282" s="36"/>
      <c r="E282" s="36"/>
    </row>
    <row r="283" ht="12.75" customHeight="1">
      <c r="D283" s="36"/>
      <c r="E283" s="36"/>
    </row>
    <row r="284" ht="12.75" customHeight="1">
      <c r="D284" s="36"/>
      <c r="E284" s="36"/>
    </row>
    <row r="285" ht="12.75" customHeight="1">
      <c r="D285" s="36"/>
      <c r="E285" s="36"/>
    </row>
    <row r="286" ht="12.75" customHeight="1">
      <c r="D286" s="36"/>
      <c r="E286" s="36"/>
    </row>
    <row r="287" ht="12.75" customHeight="1">
      <c r="D287" s="36"/>
      <c r="E287" s="36"/>
    </row>
    <row r="288" ht="12.75" customHeight="1">
      <c r="D288" s="36"/>
      <c r="E288" s="36"/>
    </row>
    <row r="289" ht="12.75" customHeight="1">
      <c r="D289" s="36"/>
      <c r="E289" s="36"/>
    </row>
    <row r="290" ht="12.75" customHeight="1">
      <c r="D290" s="36"/>
      <c r="E290" s="36"/>
    </row>
    <row r="291" ht="12.75" customHeight="1">
      <c r="D291" s="36"/>
      <c r="E291" s="36"/>
    </row>
    <row r="292" ht="12.75" customHeight="1">
      <c r="D292" s="36"/>
      <c r="E292" s="36"/>
    </row>
    <row r="293" ht="12.75" customHeight="1">
      <c r="D293" s="36"/>
      <c r="E293" s="36"/>
    </row>
    <row r="294" ht="12.75" customHeight="1">
      <c r="D294" s="36"/>
      <c r="E294" s="36"/>
    </row>
    <row r="295" ht="12.75" customHeight="1">
      <c r="D295" s="36"/>
      <c r="E295" s="36"/>
    </row>
    <row r="296" ht="12.75" customHeight="1">
      <c r="D296" s="36"/>
      <c r="E296" s="36"/>
    </row>
    <row r="297" ht="12.75" customHeight="1">
      <c r="D297" s="36"/>
      <c r="E297" s="36"/>
    </row>
    <row r="298" ht="12.75" customHeight="1">
      <c r="D298" s="36"/>
      <c r="E298" s="36"/>
    </row>
    <row r="299" ht="12.75" customHeight="1">
      <c r="D299" s="36"/>
      <c r="E299" s="36"/>
    </row>
    <row r="300" ht="12.75" customHeight="1">
      <c r="D300" s="36"/>
      <c r="E300" s="36"/>
    </row>
    <row r="301" ht="12.75" customHeight="1">
      <c r="D301" s="36"/>
      <c r="E301" s="36"/>
    </row>
    <row r="302" ht="12.75" customHeight="1">
      <c r="D302" s="36"/>
      <c r="E302" s="36"/>
    </row>
    <row r="303" ht="12.75" customHeight="1">
      <c r="D303" s="36"/>
      <c r="E303" s="36"/>
    </row>
    <row r="304" ht="12.75" customHeight="1">
      <c r="D304" s="36"/>
      <c r="E304" s="36"/>
    </row>
    <row r="305" ht="12.75" customHeight="1">
      <c r="D305" s="36"/>
      <c r="E305" s="36"/>
    </row>
    <row r="306" ht="12.75" customHeight="1">
      <c r="D306" s="36"/>
      <c r="E306" s="36"/>
    </row>
    <row r="307" ht="12.75" customHeight="1">
      <c r="D307" s="36"/>
      <c r="E307" s="36"/>
    </row>
    <row r="308" ht="12.75" customHeight="1">
      <c r="D308" s="36"/>
      <c r="E308" s="36"/>
    </row>
    <row r="309" ht="12.75" customHeight="1">
      <c r="D309" s="36"/>
      <c r="E309" s="36"/>
    </row>
    <row r="310" ht="12.75" customHeight="1">
      <c r="D310" s="36"/>
      <c r="E310" s="36"/>
    </row>
    <row r="311" ht="12.75" customHeight="1">
      <c r="D311" s="36"/>
      <c r="E311" s="36"/>
    </row>
    <row r="312" ht="12.75" customHeight="1">
      <c r="D312" s="36"/>
      <c r="E312" s="36"/>
    </row>
    <row r="313" ht="12.75" customHeight="1">
      <c r="D313" s="36"/>
      <c r="E313" s="36"/>
    </row>
    <row r="314" ht="12.75" customHeight="1">
      <c r="D314" s="36"/>
      <c r="E314" s="36"/>
    </row>
    <row r="315" ht="12.75" customHeight="1">
      <c r="D315" s="36"/>
      <c r="E315" s="36"/>
    </row>
    <row r="316" ht="12.75" customHeight="1">
      <c r="D316" s="36"/>
      <c r="E316" s="36"/>
    </row>
    <row r="317" ht="12.75" customHeight="1">
      <c r="D317" s="36"/>
      <c r="E317" s="36"/>
    </row>
    <row r="318" ht="12.75" customHeight="1">
      <c r="D318" s="36"/>
      <c r="E318" s="36"/>
    </row>
    <row r="319" ht="12.75" customHeight="1">
      <c r="D319" s="36"/>
      <c r="E319" s="36"/>
    </row>
    <row r="320" ht="12.75" customHeight="1">
      <c r="D320" s="36"/>
      <c r="E320" s="36"/>
    </row>
    <row r="321" ht="12.75" customHeight="1">
      <c r="D321" s="36"/>
      <c r="E321" s="36"/>
    </row>
    <row r="322" ht="12.75" customHeight="1">
      <c r="D322" s="36"/>
      <c r="E322" s="36"/>
    </row>
    <row r="323" ht="12.75" customHeight="1">
      <c r="D323" s="36"/>
      <c r="E323" s="36"/>
    </row>
    <row r="324" ht="12.75" customHeight="1">
      <c r="D324" s="36"/>
      <c r="E324" s="36"/>
    </row>
    <row r="325" ht="12.75" customHeight="1">
      <c r="D325" s="36"/>
      <c r="E325" s="36"/>
    </row>
    <row r="326" ht="12.75" customHeight="1">
      <c r="D326" s="36"/>
      <c r="E326" s="36"/>
    </row>
    <row r="327" ht="12.75" customHeight="1">
      <c r="D327" s="36"/>
      <c r="E327" s="36"/>
    </row>
    <row r="328" ht="12.75" customHeight="1">
      <c r="D328" s="36"/>
      <c r="E328" s="36"/>
    </row>
    <row r="329" ht="12.75" customHeight="1">
      <c r="D329" s="36"/>
      <c r="E329" s="36"/>
    </row>
    <row r="330" ht="12.75" customHeight="1">
      <c r="D330" s="36"/>
      <c r="E330" s="36"/>
    </row>
    <row r="331" ht="12.75" customHeight="1">
      <c r="D331" s="36"/>
      <c r="E331" s="36"/>
    </row>
    <row r="332" ht="12.75" customHeight="1">
      <c r="D332" s="36"/>
      <c r="E332" s="36"/>
    </row>
    <row r="333" ht="12.75" customHeight="1">
      <c r="D333" s="36"/>
      <c r="E333" s="36"/>
    </row>
    <row r="334" ht="12.75" customHeight="1">
      <c r="D334" s="36"/>
      <c r="E334" s="36"/>
    </row>
    <row r="335" ht="12.75" customHeight="1">
      <c r="D335" s="36"/>
      <c r="E335" s="36"/>
    </row>
    <row r="336" ht="12.75" customHeight="1">
      <c r="D336" s="36"/>
      <c r="E336" s="36"/>
    </row>
    <row r="337" ht="12.75" customHeight="1">
      <c r="D337" s="36"/>
      <c r="E337" s="36"/>
    </row>
    <row r="338" ht="12.75" customHeight="1">
      <c r="D338" s="36"/>
      <c r="E338" s="36"/>
    </row>
    <row r="339" ht="12.75" customHeight="1">
      <c r="D339" s="36"/>
      <c r="E339" s="36"/>
    </row>
    <row r="340" ht="12.75" customHeight="1">
      <c r="D340" s="36"/>
      <c r="E340" s="36"/>
    </row>
    <row r="341" ht="12.75" customHeight="1">
      <c r="D341" s="36"/>
      <c r="E341" s="36"/>
    </row>
    <row r="342" ht="12.75" customHeight="1">
      <c r="D342" s="36"/>
      <c r="E342" s="36"/>
    </row>
    <row r="343" ht="12.75" customHeight="1">
      <c r="D343" s="36"/>
      <c r="E343" s="36"/>
    </row>
    <row r="344" ht="12.75" customHeight="1">
      <c r="D344" s="36"/>
      <c r="E344" s="36"/>
    </row>
    <row r="345" ht="12.75" customHeight="1">
      <c r="D345" s="36"/>
      <c r="E345" s="36"/>
    </row>
    <row r="346" ht="12.75" customHeight="1">
      <c r="D346" s="36"/>
      <c r="E346" s="36"/>
    </row>
    <row r="347" ht="12.75" customHeight="1">
      <c r="D347" s="36"/>
      <c r="E347" s="36"/>
    </row>
    <row r="348" ht="12.75" customHeight="1">
      <c r="D348" s="36"/>
      <c r="E348" s="36"/>
    </row>
    <row r="349" ht="12.75" customHeight="1">
      <c r="D349" s="36"/>
      <c r="E349" s="36"/>
    </row>
    <row r="350" ht="12.75" customHeight="1">
      <c r="D350" s="36"/>
      <c r="E350" s="36"/>
    </row>
    <row r="351" ht="12.75" customHeight="1">
      <c r="D351" s="36"/>
      <c r="E351" s="36"/>
    </row>
    <row r="352" ht="12.75" customHeight="1">
      <c r="D352" s="36"/>
      <c r="E352" s="36"/>
    </row>
    <row r="353" ht="12.75" customHeight="1">
      <c r="D353" s="36"/>
      <c r="E353" s="36"/>
    </row>
    <row r="354" ht="12.75" customHeight="1">
      <c r="D354" s="36"/>
      <c r="E354" s="36"/>
    </row>
    <row r="355" ht="12.75" customHeight="1">
      <c r="D355" s="36"/>
      <c r="E355" s="36"/>
    </row>
    <row r="356" ht="12.75" customHeight="1">
      <c r="D356" s="36"/>
      <c r="E356" s="36"/>
    </row>
    <row r="357" ht="12.75" customHeight="1">
      <c r="D357" s="36"/>
      <c r="E357" s="36"/>
    </row>
    <row r="358" ht="12.75" customHeight="1">
      <c r="D358" s="36"/>
      <c r="E358" s="36"/>
    </row>
    <row r="359" ht="12.75" customHeight="1">
      <c r="D359" s="36"/>
      <c r="E359" s="36"/>
    </row>
    <row r="360" ht="12.75" customHeight="1">
      <c r="D360" s="36"/>
      <c r="E360" s="36"/>
    </row>
    <row r="361" ht="12.75" customHeight="1">
      <c r="D361" s="36"/>
      <c r="E361" s="36"/>
    </row>
    <row r="362" ht="12.75" customHeight="1">
      <c r="D362" s="36"/>
      <c r="E362" s="36"/>
    </row>
    <row r="363" ht="12.75" customHeight="1">
      <c r="D363" s="36"/>
      <c r="E363" s="36"/>
    </row>
    <row r="364" ht="12.75" customHeight="1">
      <c r="D364" s="36"/>
      <c r="E364" s="36"/>
    </row>
    <row r="365" ht="12.75" customHeight="1">
      <c r="D365" s="36"/>
      <c r="E365" s="36"/>
    </row>
    <row r="366" ht="12.75" customHeight="1">
      <c r="D366" s="36"/>
      <c r="E366" s="36"/>
    </row>
    <row r="367" ht="12.75" customHeight="1">
      <c r="D367" s="36"/>
      <c r="E367" s="36"/>
    </row>
    <row r="368" ht="12.75" customHeight="1">
      <c r="D368" s="36"/>
      <c r="E368" s="36"/>
    </row>
    <row r="369" ht="12.75" customHeight="1">
      <c r="D369" s="36"/>
      <c r="E369" s="36"/>
    </row>
    <row r="370" ht="12.75" customHeight="1">
      <c r="D370" s="36"/>
      <c r="E370" s="36"/>
    </row>
    <row r="371" ht="12.75" customHeight="1">
      <c r="D371" s="36"/>
      <c r="E371" s="36"/>
    </row>
    <row r="372" ht="12.75" customHeight="1">
      <c r="D372" s="36"/>
      <c r="E372" s="36"/>
    </row>
    <row r="373" ht="12.75" customHeight="1">
      <c r="D373" s="36"/>
      <c r="E373" s="36"/>
    </row>
    <row r="374" ht="12.75" customHeight="1">
      <c r="D374" s="36"/>
      <c r="E374" s="36"/>
    </row>
    <row r="375" ht="12.75" customHeight="1">
      <c r="D375" s="36"/>
      <c r="E375" s="36"/>
    </row>
    <row r="376" ht="12.75" customHeight="1">
      <c r="D376" s="36"/>
      <c r="E376" s="36"/>
    </row>
    <row r="377" ht="12.75" customHeight="1">
      <c r="D377" s="36"/>
      <c r="E377" s="36"/>
    </row>
    <row r="378" ht="12.75" customHeight="1">
      <c r="D378" s="36"/>
      <c r="E378" s="36"/>
    </row>
    <row r="379" ht="12.75" customHeight="1">
      <c r="D379" s="36"/>
      <c r="E379" s="36"/>
    </row>
    <row r="380" ht="12.75" customHeight="1">
      <c r="D380" s="36"/>
      <c r="E380" s="36"/>
    </row>
    <row r="381" ht="12.75" customHeight="1">
      <c r="D381" s="36"/>
      <c r="E381" s="36"/>
    </row>
    <row r="382" ht="12.75" customHeight="1">
      <c r="D382" s="36"/>
      <c r="E382" s="36"/>
    </row>
    <row r="383" ht="12.75" customHeight="1">
      <c r="D383" s="36"/>
      <c r="E383" s="36"/>
    </row>
    <row r="384" ht="12.75" customHeight="1">
      <c r="D384" s="36"/>
      <c r="E384" s="36"/>
    </row>
    <row r="385" ht="12.75" customHeight="1">
      <c r="D385" s="36"/>
      <c r="E385" s="36"/>
    </row>
    <row r="386" ht="12.75" customHeight="1">
      <c r="D386" s="36"/>
      <c r="E386" s="36"/>
    </row>
    <row r="387" ht="12.75" customHeight="1">
      <c r="D387" s="36"/>
      <c r="E387" s="36"/>
    </row>
    <row r="388" ht="12.75" customHeight="1">
      <c r="D388" s="36"/>
      <c r="E388" s="36"/>
    </row>
    <row r="389" ht="12.75" customHeight="1">
      <c r="D389" s="36"/>
      <c r="E389" s="36"/>
    </row>
    <row r="390" ht="12.75" customHeight="1">
      <c r="D390" s="36"/>
      <c r="E390" s="36"/>
    </row>
    <row r="391" ht="12.75" customHeight="1">
      <c r="D391" s="36"/>
      <c r="E391" s="36"/>
    </row>
    <row r="392" ht="12.75" customHeight="1">
      <c r="D392" s="36"/>
      <c r="E392" s="36"/>
    </row>
    <row r="393" ht="12.75" customHeight="1">
      <c r="D393" s="36"/>
      <c r="E393" s="36"/>
    </row>
    <row r="394" ht="12.75" customHeight="1">
      <c r="D394" s="36"/>
      <c r="E394" s="36"/>
    </row>
    <row r="395" ht="12.75" customHeight="1">
      <c r="D395" s="36"/>
      <c r="E395" s="36"/>
    </row>
    <row r="396" ht="12.75" customHeight="1">
      <c r="D396" s="36"/>
      <c r="E396" s="36"/>
    </row>
    <row r="397" ht="12.75" customHeight="1">
      <c r="D397" s="36"/>
      <c r="E397" s="36"/>
    </row>
    <row r="398" ht="12.75" customHeight="1">
      <c r="D398" s="36"/>
      <c r="E398" s="36"/>
    </row>
    <row r="399" ht="12.75" customHeight="1">
      <c r="D399" s="36"/>
      <c r="E399" s="36"/>
    </row>
    <row r="400" ht="12.75" customHeight="1">
      <c r="D400" s="36"/>
      <c r="E400" s="36"/>
    </row>
    <row r="401" ht="12.75" customHeight="1">
      <c r="D401" s="36"/>
      <c r="E401" s="36"/>
    </row>
    <row r="402" ht="12.75" customHeight="1">
      <c r="D402" s="36"/>
      <c r="E402" s="36"/>
    </row>
    <row r="403" ht="12.75" customHeight="1">
      <c r="D403" s="36"/>
      <c r="E403" s="36"/>
    </row>
    <row r="404" ht="12.75" customHeight="1">
      <c r="D404" s="36"/>
      <c r="E404" s="36"/>
    </row>
    <row r="405" ht="12.75" customHeight="1">
      <c r="D405" s="36"/>
      <c r="E405" s="36"/>
    </row>
    <row r="406" ht="12.75" customHeight="1">
      <c r="D406" s="36"/>
      <c r="E406" s="36"/>
    </row>
    <row r="407" ht="12.75" customHeight="1">
      <c r="D407" s="36"/>
      <c r="E407" s="36"/>
    </row>
    <row r="408" ht="12.75" customHeight="1">
      <c r="D408" s="36"/>
      <c r="E408" s="36"/>
    </row>
    <row r="409" ht="12.75" customHeight="1">
      <c r="D409" s="36"/>
      <c r="E409" s="36"/>
    </row>
    <row r="410" ht="12.75" customHeight="1">
      <c r="D410" s="36"/>
      <c r="E410" s="36"/>
    </row>
    <row r="411" ht="12.75" customHeight="1">
      <c r="D411" s="36"/>
      <c r="E411" s="36"/>
    </row>
    <row r="412" ht="12.75" customHeight="1">
      <c r="D412" s="36"/>
      <c r="E412" s="36"/>
    </row>
    <row r="413" ht="12.75" customHeight="1">
      <c r="D413" s="36"/>
      <c r="E413" s="36"/>
    </row>
    <row r="414" ht="12.75" customHeight="1">
      <c r="D414" s="36"/>
      <c r="E414" s="36"/>
    </row>
    <row r="415" ht="12.75" customHeight="1">
      <c r="D415" s="36"/>
      <c r="E415" s="36"/>
    </row>
    <row r="416" ht="12.75" customHeight="1">
      <c r="D416" s="36"/>
      <c r="E416" s="36"/>
    </row>
    <row r="417" ht="12.75" customHeight="1">
      <c r="D417" s="36"/>
      <c r="E417" s="36"/>
    </row>
    <row r="418" ht="12.75" customHeight="1">
      <c r="D418" s="36"/>
      <c r="E418" s="36"/>
    </row>
    <row r="419" ht="12.75" customHeight="1">
      <c r="D419" s="36"/>
      <c r="E419" s="36"/>
    </row>
    <row r="420" ht="12.75" customHeight="1">
      <c r="D420" s="36"/>
      <c r="E420" s="36"/>
    </row>
    <row r="421" ht="12.75" customHeight="1">
      <c r="D421" s="36"/>
      <c r="E421" s="36"/>
    </row>
    <row r="422" ht="12.75" customHeight="1">
      <c r="D422" s="36"/>
      <c r="E422" s="36"/>
    </row>
    <row r="423" ht="12.75" customHeight="1">
      <c r="D423" s="36"/>
      <c r="E423" s="36"/>
    </row>
    <row r="424" ht="12.75" customHeight="1">
      <c r="D424" s="36"/>
      <c r="E424" s="36"/>
    </row>
    <row r="425" ht="12.75" customHeight="1">
      <c r="D425" s="36"/>
      <c r="E425" s="36"/>
    </row>
    <row r="426" ht="12.75" customHeight="1">
      <c r="D426" s="36"/>
      <c r="E426" s="36"/>
    </row>
    <row r="427" ht="12.75" customHeight="1">
      <c r="D427" s="36"/>
      <c r="E427" s="36"/>
    </row>
    <row r="428" ht="12.75" customHeight="1">
      <c r="D428" s="36"/>
      <c r="E428" s="36"/>
    </row>
    <row r="429" ht="12.75" customHeight="1">
      <c r="D429" s="36"/>
      <c r="E429" s="36"/>
    </row>
    <row r="430" ht="12.75" customHeight="1">
      <c r="D430" s="36"/>
      <c r="E430" s="36"/>
    </row>
    <row r="431" ht="12.75" customHeight="1">
      <c r="D431" s="36"/>
      <c r="E431" s="36"/>
    </row>
    <row r="432" ht="12.75" customHeight="1">
      <c r="D432" s="36"/>
      <c r="E432" s="36"/>
    </row>
    <row r="433" ht="12.75" customHeight="1">
      <c r="D433" s="36"/>
      <c r="E433" s="36"/>
    </row>
    <row r="434" ht="12.75" customHeight="1">
      <c r="D434" s="36"/>
      <c r="E434" s="36"/>
    </row>
    <row r="435" ht="12.75" customHeight="1">
      <c r="D435" s="36"/>
      <c r="E435" s="36"/>
    </row>
    <row r="436" ht="12.75" customHeight="1">
      <c r="D436" s="36"/>
      <c r="E436" s="36"/>
    </row>
    <row r="437" ht="12.75" customHeight="1">
      <c r="D437" s="36"/>
      <c r="E437" s="36"/>
    </row>
    <row r="438" ht="12.75" customHeight="1">
      <c r="D438" s="36"/>
      <c r="E438" s="36"/>
    </row>
    <row r="439" ht="12.75" customHeight="1">
      <c r="D439" s="36"/>
      <c r="E439" s="36"/>
    </row>
    <row r="440" ht="12.75" customHeight="1">
      <c r="D440" s="36"/>
      <c r="E440" s="36"/>
    </row>
    <row r="441" ht="12.75" customHeight="1">
      <c r="D441" s="36"/>
      <c r="E441" s="36"/>
    </row>
    <row r="442" ht="12.75" customHeight="1">
      <c r="D442" s="36"/>
      <c r="E442" s="36"/>
    </row>
    <row r="443" ht="12.75" customHeight="1">
      <c r="D443" s="36"/>
      <c r="E443" s="36"/>
    </row>
    <row r="444" ht="12.75" customHeight="1">
      <c r="D444" s="36"/>
      <c r="E444" s="36"/>
    </row>
    <row r="445" ht="12.75" customHeight="1">
      <c r="D445" s="36"/>
      <c r="E445" s="36"/>
    </row>
    <row r="446" ht="12.75" customHeight="1">
      <c r="D446" s="36"/>
      <c r="E446" s="36"/>
    </row>
    <row r="447" ht="12.75" customHeight="1">
      <c r="D447" s="36"/>
      <c r="E447" s="36"/>
    </row>
    <row r="448" ht="12.75" customHeight="1">
      <c r="D448" s="36"/>
      <c r="E448" s="36"/>
    </row>
    <row r="449" ht="12.75" customHeight="1">
      <c r="D449" s="36"/>
      <c r="E449" s="36"/>
    </row>
    <row r="450" ht="12.75" customHeight="1">
      <c r="D450" s="36"/>
      <c r="E450" s="36"/>
    </row>
    <row r="451" ht="12.75" customHeight="1">
      <c r="D451" s="36"/>
      <c r="E451" s="36"/>
    </row>
    <row r="452" ht="12.75" customHeight="1">
      <c r="D452" s="36"/>
      <c r="E452" s="36"/>
    </row>
    <row r="453" ht="12.75" customHeight="1">
      <c r="D453" s="36"/>
      <c r="E453" s="36"/>
    </row>
    <row r="454" ht="12.75" customHeight="1">
      <c r="D454" s="36"/>
      <c r="E454" s="36"/>
    </row>
    <row r="455" ht="12.75" customHeight="1">
      <c r="D455" s="36"/>
      <c r="E455" s="36"/>
    </row>
    <row r="456" ht="12.75" customHeight="1">
      <c r="D456" s="36"/>
      <c r="E456" s="36"/>
    </row>
    <row r="457" ht="12.75" customHeight="1">
      <c r="D457" s="36"/>
      <c r="E457" s="36"/>
    </row>
    <row r="458" ht="12.75" customHeight="1">
      <c r="D458" s="36"/>
      <c r="E458" s="36"/>
    </row>
    <row r="459" ht="12.75" customHeight="1">
      <c r="D459" s="36"/>
      <c r="E459" s="36"/>
    </row>
    <row r="460" ht="12.75" customHeight="1">
      <c r="D460" s="36"/>
      <c r="E460" s="36"/>
    </row>
    <row r="461" ht="12.75" customHeight="1">
      <c r="D461" s="36"/>
      <c r="E461" s="36"/>
    </row>
    <row r="462" ht="12.75" customHeight="1">
      <c r="D462" s="36"/>
      <c r="E462" s="36"/>
    </row>
    <row r="463" ht="12.75" customHeight="1">
      <c r="D463" s="36"/>
      <c r="E463" s="36"/>
    </row>
    <row r="464" ht="12.75" customHeight="1">
      <c r="D464" s="36"/>
      <c r="E464" s="36"/>
    </row>
    <row r="465" ht="12.75" customHeight="1">
      <c r="D465" s="36"/>
      <c r="E465" s="36"/>
    </row>
    <row r="466" ht="12.75" customHeight="1">
      <c r="D466" s="36"/>
      <c r="E466" s="36"/>
    </row>
    <row r="467" ht="12.75" customHeight="1">
      <c r="D467" s="36"/>
      <c r="E467" s="36"/>
    </row>
    <row r="468" ht="12.75" customHeight="1">
      <c r="D468" s="36"/>
      <c r="E468" s="36"/>
    </row>
    <row r="469" ht="12.75" customHeight="1">
      <c r="D469" s="36"/>
      <c r="E469" s="36"/>
    </row>
    <row r="470" ht="12.75" customHeight="1">
      <c r="D470" s="36"/>
      <c r="E470" s="36"/>
    </row>
    <row r="471" ht="12.75" customHeight="1">
      <c r="D471" s="36"/>
      <c r="E471" s="36"/>
    </row>
    <row r="472" ht="12.75" customHeight="1">
      <c r="D472" s="36"/>
      <c r="E472" s="36"/>
    </row>
    <row r="473" ht="12.75" customHeight="1">
      <c r="D473" s="36"/>
      <c r="E473" s="36"/>
    </row>
    <row r="474" ht="12.75" customHeight="1">
      <c r="D474" s="36"/>
      <c r="E474" s="36"/>
    </row>
    <row r="475" ht="12.75" customHeight="1">
      <c r="D475" s="36"/>
      <c r="E475" s="36"/>
    </row>
    <row r="476" ht="12.75" customHeight="1">
      <c r="D476" s="36"/>
      <c r="E476" s="36"/>
    </row>
    <row r="477" ht="12.75" customHeight="1">
      <c r="D477" s="36"/>
      <c r="E477" s="36"/>
    </row>
    <row r="478" ht="12.75" customHeight="1">
      <c r="D478" s="36"/>
      <c r="E478" s="36"/>
    </row>
    <row r="479" ht="12.75" customHeight="1">
      <c r="D479" s="36"/>
      <c r="E479" s="36"/>
    </row>
    <row r="480" ht="12.75" customHeight="1">
      <c r="D480" s="36"/>
      <c r="E480" s="36"/>
    </row>
    <row r="481" ht="12.75" customHeight="1">
      <c r="D481" s="36"/>
      <c r="E481" s="36"/>
    </row>
    <row r="482" ht="12.75" customHeight="1">
      <c r="D482" s="36"/>
      <c r="E482" s="36"/>
    </row>
    <row r="483" ht="12.75" customHeight="1">
      <c r="D483" s="36"/>
      <c r="E483" s="36"/>
    </row>
    <row r="484" ht="12.75" customHeight="1">
      <c r="D484" s="36"/>
      <c r="E484" s="36"/>
    </row>
    <row r="485" ht="12.75" customHeight="1">
      <c r="D485" s="36"/>
      <c r="E485" s="36"/>
    </row>
    <row r="486" ht="12.75" customHeight="1">
      <c r="D486" s="36"/>
      <c r="E486" s="36"/>
    </row>
    <row r="487" ht="12.75" customHeight="1">
      <c r="D487" s="36"/>
      <c r="E487" s="36"/>
    </row>
    <row r="488" ht="12.75" customHeight="1">
      <c r="D488" s="36"/>
      <c r="E488" s="36"/>
    </row>
    <row r="489" ht="12.75" customHeight="1">
      <c r="D489" s="36"/>
      <c r="E489" s="36"/>
    </row>
    <row r="490" ht="12.75" customHeight="1">
      <c r="D490" s="36"/>
      <c r="E490" s="36"/>
    </row>
    <row r="491" ht="12.75" customHeight="1">
      <c r="D491" s="36"/>
      <c r="E491" s="36"/>
    </row>
    <row r="492" ht="12.75" customHeight="1">
      <c r="D492" s="36"/>
      <c r="E492" s="36"/>
    </row>
    <row r="493" ht="12.75" customHeight="1">
      <c r="D493" s="36"/>
      <c r="E493" s="36"/>
    </row>
    <row r="494" ht="12.75" customHeight="1">
      <c r="D494" s="36"/>
      <c r="E494" s="36"/>
    </row>
    <row r="495" ht="12.75" customHeight="1">
      <c r="D495" s="36"/>
      <c r="E495" s="36"/>
    </row>
    <row r="496" ht="12.75" customHeight="1">
      <c r="D496" s="36"/>
      <c r="E496" s="36"/>
    </row>
    <row r="497" ht="12.75" customHeight="1">
      <c r="D497" s="36"/>
      <c r="E497" s="36"/>
    </row>
    <row r="498" ht="12.75" customHeight="1">
      <c r="D498" s="36"/>
      <c r="E498" s="36"/>
    </row>
    <row r="499" ht="12.75" customHeight="1">
      <c r="D499" s="36"/>
      <c r="E499" s="36"/>
    </row>
    <row r="500" ht="12.75" customHeight="1">
      <c r="D500" s="36"/>
      <c r="E500" s="36"/>
    </row>
    <row r="501" ht="12.75" customHeight="1">
      <c r="D501" s="36"/>
      <c r="E501" s="36"/>
    </row>
    <row r="502" ht="12.75" customHeight="1">
      <c r="D502" s="36"/>
      <c r="E502" s="36"/>
    </row>
    <row r="503" ht="12.75" customHeight="1">
      <c r="D503" s="36"/>
      <c r="E503" s="36"/>
    </row>
    <row r="504" ht="12.75" customHeight="1">
      <c r="D504" s="36"/>
      <c r="E504" s="36"/>
    </row>
    <row r="505" ht="12.75" customHeight="1">
      <c r="D505" s="36"/>
      <c r="E505" s="36"/>
    </row>
    <row r="506" ht="12.75" customHeight="1">
      <c r="D506" s="36"/>
      <c r="E506" s="36"/>
    </row>
    <row r="507" ht="12.75" customHeight="1">
      <c r="D507" s="36"/>
      <c r="E507" s="36"/>
    </row>
    <row r="508" ht="12.75" customHeight="1">
      <c r="D508" s="36"/>
      <c r="E508" s="36"/>
    </row>
    <row r="509" ht="12.75" customHeight="1">
      <c r="D509" s="36"/>
      <c r="E509" s="36"/>
    </row>
    <row r="510" ht="12.75" customHeight="1">
      <c r="D510" s="36"/>
      <c r="E510" s="36"/>
    </row>
    <row r="511" ht="12.75" customHeight="1">
      <c r="D511" s="36"/>
      <c r="E511" s="36"/>
    </row>
    <row r="512" ht="12.75" customHeight="1">
      <c r="D512" s="36"/>
      <c r="E512" s="36"/>
    </row>
    <row r="513" ht="12.75" customHeight="1">
      <c r="D513" s="36"/>
      <c r="E513" s="36"/>
    </row>
    <row r="514" ht="12.75" customHeight="1">
      <c r="D514" s="36"/>
      <c r="E514" s="36"/>
    </row>
    <row r="515" ht="12.75" customHeight="1">
      <c r="D515" s="36"/>
      <c r="E515" s="36"/>
    </row>
    <row r="516" ht="12.75" customHeight="1">
      <c r="D516" s="36"/>
      <c r="E516" s="36"/>
    </row>
    <row r="517" ht="12.75" customHeight="1">
      <c r="D517" s="36"/>
      <c r="E517" s="36"/>
    </row>
    <row r="518" ht="12.75" customHeight="1">
      <c r="D518" s="36"/>
      <c r="E518" s="36"/>
    </row>
    <row r="519" ht="12.75" customHeight="1">
      <c r="D519" s="36"/>
      <c r="E519" s="36"/>
    </row>
    <row r="520" ht="12.75" customHeight="1">
      <c r="D520" s="36"/>
      <c r="E520" s="36"/>
    </row>
    <row r="521" ht="12.75" customHeight="1">
      <c r="D521" s="36"/>
      <c r="E521" s="36"/>
    </row>
    <row r="522" ht="12.75" customHeight="1">
      <c r="D522" s="36"/>
      <c r="E522" s="36"/>
    </row>
    <row r="523" ht="12.75" customHeight="1">
      <c r="D523" s="36"/>
      <c r="E523" s="36"/>
    </row>
    <row r="524" ht="12.75" customHeight="1">
      <c r="D524" s="36"/>
      <c r="E524" s="36"/>
    </row>
    <row r="525" ht="12.75" customHeight="1">
      <c r="D525" s="36"/>
      <c r="E525" s="36"/>
    </row>
    <row r="526" ht="12.75" customHeight="1">
      <c r="D526" s="36"/>
      <c r="E526" s="36"/>
    </row>
    <row r="527" ht="12.75" customHeight="1">
      <c r="D527" s="36"/>
      <c r="E527" s="36"/>
    </row>
    <row r="528" ht="12.75" customHeight="1">
      <c r="D528" s="36"/>
      <c r="E528" s="36"/>
    </row>
    <row r="529" ht="12.75" customHeight="1">
      <c r="D529" s="36"/>
      <c r="E529" s="36"/>
    </row>
    <row r="530" ht="12.75" customHeight="1">
      <c r="D530" s="36"/>
      <c r="E530" s="36"/>
    </row>
    <row r="531" ht="12.75" customHeight="1">
      <c r="D531" s="36"/>
      <c r="E531" s="36"/>
    </row>
    <row r="532" ht="12.75" customHeight="1">
      <c r="D532" s="36"/>
      <c r="E532" s="36"/>
    </row>
    <row r="533" ht="12.75" customHeight="1">
      <c r="D533" s="36"/>
      <c r="E533" s="36"/>
    </row>
    <row r="534" ht="12.75" customHeight="1">
      <c r="D534" s="36"/>
      <c r="E534" s="36"/>
    </row>
    <row r="535" ht="12.75" customHeight="1">
      <c r="D535" s="36"/>
      <c r="E535" s="36"/>
    </row>
    <row r="536" ht="12.75" customHeight="1">
      <c r="D536" s="36"/>
      <c r="E536" s="36"/>
    </row>
    <row r="537" ht="12.75" customHeight="1">
      <c r="D537" s="36"/>
      <c r="E537" s="36"/>
    </row>
    <row r="538" ht="12.75" customHeight="1">
      <c r="D538" s="36"/>
      <c r="E538" s="36"/>
    </row>
    <row r="539" ht="12.75" customHeight="1">
      <c r="D539" s="36"/>
      <c r="E539" s="36"/>
    </row>
    <row r="540" ht="12.75" customHeight="1">
      <c r="D540" s="36"/>
      <c r="E540" s="36"/>
    </row>
    <row r="541" ht="12.75" customHeight="1">
      <c r="D541" s="36"/>
      <c r="E541" s="36"/>
    </row>
    <row r="542" ht="12.75" customHeight="1">
      <c r="D542" s="36"/>
      <c r="E542" s="36"/>
    </row>
    <row r="543" ht="12.75" customHeight="1">
      <c r="D543" s="36"/>
      <c r="E543" s="36"/>
    </row>
    <row r="544" ht="12.75" customHeight="1">
      <c r="D544" s="36"/>
      <c r="E544" s="36"/>
    </row>
    <row r="545" ht="12.75" customHeight="1">
      <c r="D545" s="36"/>
      <c r="E545" s="36"/>
    </row>
    <row r="546" ht="12.75" customHeight="1">
      <c r="D546" s="36"/>
      <c r="E546" s="36"/>
    </row>
    <row r="547" ht="12.75" customHeight="1">
      <c r="D547" s="36"/>
      <c r="E547" s="36"/>
    </row>
    <row r="548" ht="12.75" customHeight="1">
      <c r="D548" s="36"/>
      <c r="E548" s="36"/>
    </row>
    <row r="549" ht="12.75" customHeight="1">
      <c r="D549" s="36"/>
      <c r="E549" s="36"/>
    </row>
    <row r="550" ht="12.75" customHeight="1">
      <c r="D550" s="36"/>
      <c r="E550" s="36"/>
    </row>
    <row r="551" ht="12.75" customHeight="1">
      <c r="D551" s="36"/>
      <c r="E551" s="36"/>
    </row>
    <row r="552" ht="12.75" customHeight="1">
      <c r="D552" s="36"/>
      <c r="E552" s="36"/>
    </row>
    <row r="553" ht="12.75" customHeight="1">
      <c r="D553" s="36"/>
      <c r="E553" s="36"/>
    </row>
    <row r="554" ht="12.75" customHeight="1">
      <c r="D554" s="36"/>
      <c r="E554" s="36"/>
    </row>
    <row r="555" ht="12.75" customHeight="1">
      <c r="D555" s="36"/>
      <c r="E555" s="36"/>
    </row>
    <row r="556" ht="12.75" customHeight="1">
      <c r="D556" s="36"/>
      <c r="E556" s="36"/>
    </row>
    <row r="557" ht="12.75" customHeight="1">
      <c r="D557" s="36"/>
      <c r="E557" s="36"/>
    </row>
    <row r="558" ht="12.75" customHeight="1">
      <c r="D558" s="36"/>
      <c r="E558" s="36"/>
    </row>
    <row r="559" ht="12.75" customHeight="1">
      <c r="D559" s="36"/>
      <c r="E559" s="36"/>
    </row>
    <row r="560" ht="12.75" customHeight="1">
      <c r="D560" s="36"/>
      <c r="E560" s="36"/>
    </row>
    <row r="561" ht="12.75" customHeight="1">
      <c r="D561" s="36"/>
      <c r="E561" s="36"/>
    </row>
    <row r="562" ht="12.75" customHeight="1">
      <c r="D562" s="36"/>
      <c r="E562" s="36"/>
    </row>
    <row r="563" ht="12.75" customHeight="1">
      <c r="D563" s="36"/>
      <c r="E563" s="36"/>
    </row>
    <row r="564" ht="12.75" customHeight="1">
      <c r="D564" s="36"/>
      <c r="E564" s="36"/>
    </row>
    <row r="565" ht="12.75" customHeight="1">
      <c r="D565" s="36"/>
      <c r="E565" s="36"/>
    </row>
    <row r="566" ht="12.75" customHeight="1">
      <c r="D566" s="36"/>
      <c r="E566" s="36"/>
    </row>
    <row r="567" ht="12.75" customHeight="1">
      <c r="D567" s="36"/>
      <c r="E567" s="36"/>
    </row>
    <row r="568" ht="12.75" customHeight="1">
      <c r="D568" s="36"/>
      <c r="E568" s="36"/>
    </row>
    <row r="569" ht="12.75" customHeight="1">
      <c r="D569" s="36"/>
      <c r="E569" s="36"/>
    </row>
    <row r="570" ht="12.75" customHeight="1">
      <c r="D570" s="36"/>
      <c r="E570" s="36"/>
    </row>
    <row r="571" ht="12.75" customHeight="1">
      <c r="D571" s="36"/>
      <c r="E571" s="36"/>
    </row>
    <row r="572" ht="12.75" customHeight="1">
      <c r="D572" s="36"/>
      <c r="E572" s="36"/>
    </row>
    <row r="573" ht="12.75" customHeight="1">
      <c r="D573" s="36"/>
      <c r="E573" s="36"/>
    </row>
    <row r="574" ht="12.75" customHeight="1">
      <c r="D574" s="36"/>
      <c r="E574" s="36"/>
    </row>
    <row r="575" ht="12.75" customHeight="1">
      <c r="D575" s="36"/>
      <c r="E575" s="36"/>
    </row>
    <row r="576" ht="12.75" customHeight="1">
      <c r="D576" s="36"/>
      <c r="E576" s="36"/>
    </row>
    <row r="577" ht="12.75" customHeight="1">
      <c r="D577" s="36"/>
      <c r="E577" s="36"/>
    </row>
    <row r="578" ht="12.75" customHeight="1">
      <c r="D578" s="36"/>
      <c r="E578" s="36"/>
    </row>
    <row r="579" ht="12.75" customHeight="1">
      <c r="D579" s="36"/>
      <c r="E579" s="36"/>
    </row>
    <row r="580" ht="12.75" customHeight="1">
      <c r="D580" s="36"/>
      <c r="E580" s="36"/>
    </row>
    <row r="581" ht="12.75" customHeight="1">
      <c r="D581" s="36"/>
      <c r="E581" s="36"/>
    </row>
    <row r="582" ht="12.75" customHeight="1">
      <c r="D582" s="36"/>
      <c r="E582" s="36"/>
    </row>
    <row r="583" ht="12.75" customHeight="1">
      <c r="D583" s="36"/>
      <c r="E583" s="36"/>
    </row>
    <row r="584" ht="12.75" customHeight="1">
      <c r="D584" s="36"/>
      <c r="E584" s="36"/>
    </row>
    <row r="585" ht="12.75" customHeight="1">
      <c r="D585" s="36"/>
      <c r="E585" s="36"/>
    </row>
    <row r="586" ht="12.75" customHeight="1">
      <c r="D586" s="36"/>
      <c r="E586" s="36"/>
    </row>
    <row r="587" ht="12.75" customHeight="1">
      <c r="D587" s="36"/>
      <c r="E587" s="36"/>
    </row>
    <row r="588" ht="12.75" customHeight="1">
      <c r="D588" s="36"/>
      <c r="E588" s="36"/>
    </row>
    <row r="589" ht="12.75" customHeight="1">
      <c r="D589" s="36"/>
      <c r="E589" s="36"/>
    </row>
    <row r="590" ht="12.75" customHeight="1">
      <c r="D590" s="36"/>
      <c r="E590" s="36"/>
    </row>
    <row r="591" ht="12.75" customHeight="1">
      <c r="D591" s="36"/>
      <c r="E591" s="36"/>
    </row>
    <row r="592" ht="12.75" customHeight="1">
      <c r="D592" s="36"/>
      <c r="E592" s="36"/>
    </row>
    <row r="593" ht="12.75" customHeight="1">
      <c r="D593" s="36"/>
      <c r="E593" s="36"/>
    </row>
    <row r="594" ht="12.75" customHeight="1">
      <c r="D594" s="36"/>
      <c r="E594" s="36"/>
    </row>
    <row r="595" ht="12.75" customHeight="1">
      <c r="D595" s="36"/>
      <c r="E595" s="36"/>
    </row>
    <row r="596" ht="12.75" customHeight="1">
      <c r="D596" s="36"/>
      <c r="E596" s="36"/>
    </row>
    <row r="597" ht="12.75" customHeight="1">
      <c r="D597" s="36"/>
      <c r="E597" s="36"/>
    </row>
    <row r="598" ht="12.75" customHeight="1">
      <c r="D598" s="36"/>
      <c r="E598" s="36"/>
    </row>
    <row r="599" ht="12.75" customHeight="1">
      <c r="D599" s="36"/>
      <c r="E599" s="36"/>
    </row>
    <row r="600" ht="12.75" customHeight="1">
      <c r="D600" s="36"/>
      <c r="E600" s="36"/>
    </row>
    <row r="601" ht="12.75" customHeight="1">
      <c r="D601" s="36"/>
      <c r="E601" s="36"/>
    </row>
    <row r="602" ht="12.75" customHeight="1">
      <c r="D602" s="36"/>
      <c r="E602" s="36"/>
    </row>
    <row r="603" ht="12.75" customHeight="1">
      <c r="D603" s="36"/>
      <c r="E603" s="36"/>
    </row>
    <row r="604" ht="12.75" customHeight="1">
      <c r="D604" s="36"/>
      <c r="E604" s="36"/>
    </row>
    <row r="605" ht="12.75" customHeight="1">
      <c r="D605" s="36"/>
      <c r="E605" s="36"/>
    </row>
    <row r="606" ht="12.75" customHeight="1">
      <c r="D606" s="36"/>
      <c r="E606" s="36"/>
    </row>
    <row r="607" ht="12.75" customHeight="1">
      <c r="D607" s="36"/>
      <c r="E607" s="36"/>
    </row>
    <row r="608" ht="12.75" customHeight="1">
      <c r="D608" s="36"/>
      <c r="E608" s="36"/>
    </row>
    <row r="609" ht="12.75" customHeight="1">
      <c r="D609" s="36"/>
      <c r="E609" s="36"/>
    </row>
    <row r="610" ht="12.75" customHeight="1">
      <c r="D610" s="36"/>
      <c r="E610" s="36"/>
    </row>
    <row r="611" ht="12.75" customHeight="1">
      <c r="D611" s="36"/>
      <c r="E611" s="36"/>
    </row>
    <row r="612" ht="12.75" customHeight="1">
      <c r="D612" s="36"/>
      <c r="E612" s="36"/>
    </row>
    <row r="613" ht="12.75" customHeight="1">
      <c r="D613" s="36"/>
      <c r="E613" s="36"/>
    </row>
    <row r="614" ht="12.75" customHeight="1">
      <c r="D614" s="36"/>
      <c r="E614" s="36"/>
    </row>
    <row r="615" ht="12.75" customHeight="1">
      <c r="D615" s="36"/>
      <c r="E615" s="36"/>
    </row>
    <row r="616" ht="12.75" customHeight="1">
      <c r="D616" s="36"/>
      <c r="E616" s="36"/>
    </row>
    <row r="617" ht="12.75" customHeight="1">
      <c r="D617" s="36"/>
      <c r="E617" s="36"/>
    </row>
    <row r="618" ht="12.75" customHeight="1">
      <c r="D618" s="36"/>
      <c r="E618" s="36"/>
    </row>
    <row r="619" ht="12.75" customHeight="1">
      <c r="D619" s="36"/>
      <c r="E619" s="36"/>
    </row>
    <row r="620" ht="12.75" customHeight="1">
      <c r="D620" s="36"/>
      <c r="E620" s="36"/>
    </row>
    <row r="621" ht="12.75" customHeight="1">
      <c r="D621" s="36"/>
      <c r="E621" s="36"/>
    </row>
    <row r="622" ht="12.75" customHeight="1">
      <c r="D622" s="36"/>
      <c r="E622" s="36"/>
    </row>
    <row r="623" ht="12.75" customHeight="1">
      <c r="D623" s="36"/>
      <c r="E623" s="36"/>
    </row>
    <row r="624" ht="12.75" customHeight="1">
      <c r="D624" s="36"/>
      <c r="E624" s="36"/>
    </row>
    <row r="625" ht="12.75" customHeight="1">
      <c r="D625" s="36"/>
      <c r="E625" s="36"/>
    </row>
    <row r="626" ht="12.75" customHeight="1">
      <c r="D626" s="36"/>
      <c r="E626" s="36"/>
    </row>
    <row r="627" ht="12.75" customHeight="1">
      <c r="D627" s="36"/>
      <c r="E627" s="36"/>
    </row>
    <row r="628" ht="12.75" customHeight="1">
      <c r="D628" s="36"/>
      <c r="E628" s="36"/>
    </row>
    <row r="629" ht="12.75" customHeight="1">
      <c r="D629" s="36"/>
      <c r="E629" s="36"/>
    </row>
    <row r="630" ht="12.75" customHeight="1">
      <c r="D630" s="36"/>
      <c r="E630" s="36"/>
    </row>
    <row r="631" ht="12.75" customHeight="1">
      <c r="D631" s="36"/>
      <c r="E631" s="36"/>
    </row>
    <row r="632" ht="12.75" customHeight="1">
      <c r="D632" s="36"/>
      <c r="E632" s="36"/>
    </row>
    <row r="633" ht="12.75" customHeight="1">
      <c r="D633" s="36"/>
      <c r="E633" s="36"/>
    </row>
    <row r="634" ht="12.75" customHeight="1">
      <c r="D634" s="36"/>
      <c r="E634" s="36"/>
    </row>
    <row r="635" ht="12.75" customHeight="1">
      <c r="D635" s="36"/>
      <c r="E635" s="36"/>
    </row>
    <row r="636" ht="12.75" customHeight="1">
      <c r="D636" s="36"/>
      <c r="E636" s="36"/>
    </row>
    <row r="637" ht="12.75" customHeight="1">
      <c r="D637" s="36"/>
      <c r="E637" s="36"/>
    </row>
    <row r="638" ht="12.75" customHeight="1">
      <c r="D638" s="36"/>
      <c r="E638" s="36"/>
    </row>
    <row r="639" ht="12.75" customHeight="1">
      <c r="D639" s="36"/>
      <c r="E639" s="36"/>
    </row>
    <row r="640" ht="12.75" customHeight="1">
      <c r="D640" s="36"/>
      <c r="E640" s="36"/>
    </row>
    <row r="641" ht="12.75" customHeight="1">
      <c r="D641" s="36"/>
      <c r="E641" s="36"/>
    </row>
    <row r="642" ht="12.75" customHeight="1">
      <c r="D642" s="36"/>
      <c r="E642" s="36"/>
    </row>
    <row r="643" ht="12.75" customHeight="1">
      <c r="D643" s="36"/>
      <c r="E643" s="36"/>
    </row>
    <row r="644" ht="12.75" customHeight="1">
      <c r="D644" s="36"/>
      <c r="E644" s="36"/>
    </row>
    <row r="645" ht="12.75" customHeight="1">
      <c r="D645" s="36"/>
      <c r="E645" s="36"/>
    </row>
    <row r="646" ht="12.75" customHeight="1">
      <c r="D646" s="36"/>
      <c r="E646" s="36"/>
    </row>
    <row r="647" ht="12.75" customHeight="1">
      <c r="D647" s="36"/>
      <c r="E647" s="36"/>
    </row>
    <row r="648" ht="12.75" customHeight="1">
      <c r="D648" s="36"/>
      <c r="E648" s="36"/>
    </row>
    <row r="649" ht="12.75" customHeight="1">
      <c r="D649" s="36"/>
      <c r="E649" s="36"/>
    </row>
    <row r="650" ht="12.75" customHeight="1">
      <c r="D650" s="36"/>
      <c r="E650" s="36"/>
    </row>
    <row r="651" ht="12.75" customHeight="1">
      <c r="D651" s="36"/>
      <c r="E651" s="36"/>
    </row>
    <row r="652" ht="12.75" customHeight="1">
      <c r="D652" s="36"/>
      <c r="E652" s="36"/>
    </row>
    <row r="653" ht="12.75" customHeight="1">
      <c r="D653" s="36"/>
      <c r="E653" s="36"/>
    </row>
    <row r="654" ht="12.75" customHeight="1">
      <c r="D654" s="36"/>
      <c r="E654" s="36"/>
    </row>
    <row r="655" ht="12.75" customHeight="1">
      <c r="D655" s="36"/>
      <c r="E655" s="36"/>
    </row>
    <row r="656" ht="12.75" customHeight="1">
      <c r="D656" s="36"/>
      <c r="E656" s="36"/>
    </row>
    <row r="657" ht="12.75" customHeight="1">
      <c r="D657" s="36"/>
      <c r="E657" s="36"/>
    </row>
    <row r="658" ht="12.75" customHeight="1">
      <c r="D658" s="36"/>
      <c r="E658" s="36"/>
    </row>
    <row r="659" ht="12.75" customHeight="1">
      <c r="D659" s="36"/>
      <c r="E659" s="36"/>
    </row>
    <row r="660" ht="12.75" customHeight="1">
      <c r="D660" s="36"/>
      <c r="E660" s="36"/>
    </row>
    <row r="661" ht="12.75" customHeight="1">
      <c r="D661" s="36"/>
      <c r="E661" s="36"/>
    </row>
    <row r="662" ht="12.75" customHeight="1">
      <c r="D662" s="36"/>
      <c r="E662" s="36"/>
    </row>
    <row r="663" ht="12.75" customHeight="1">
      <c r="D663" s="36"/>
      <c r="E663" s="36"/>
    </row>
    <row r="664" ht="12.75" customHeight="1">
      <c r="D664" s="36"/>
      <c r="E664" s="36"/>
    </row>
    <row r="665" ht="12.75" customHeight="1">
      <c r="D665" s="36"/>
      <c r="E665" s="36"/>
    </row>
    <row r="666" ht="12.75" customHeight="1">
      <c r="D666" s="36"/>
      <c r="E666" s="36"/>
    </row>
    <row r="667" ht="12.75" customHeight="1">
      <c r="D667" s="36"/>
      <c r="E667" s="36"/>
    </row>
    <row r="668" ht="12.75" customHeight="1">
      <c r="D668" s="36"/>
      <c r="E668" s="36"/>
    </row>
    <row r="669" ht="12.75" customHeight="1">
      <c r="D669" s="36"/>
      <c r="E669" s="36"/>
    </row>
    <row r="670" ht="12.75" customHeight="1">
      <c r="D670" s="36"/>
      <c r="E670" s="36"/>
    </row>
    <row r="671" ht="12.75" customHeight="1">
      <c r="D671" s="36"/>
      <c r="E671" s="36"/>
    </row>
    <row r="672" ht="12.75" customHeight="1">
      <c r="D672" s="36"/>
      <c r="E672" s="36"/>
    </row>
    <row r="673" ht="12.75" customHeight="1">
      <c r="D673" s="36"/>
      <c r="E673" s="36"/>
    </row>
    <row r="674" ht="12.75" customHeight="1">
      <c r="D674" s="36"/>
      <c r="E674" s="36"/>
    </row>
    <row r="675" ht="12.75" customHeight="1">
      <c r="D675" s="36"/>
      <c r="E675" s="36"/>
    </row>
    <row r="676" ht="12.75" customHeight="1">
      <c r="D676" s="36"/>
      <c r="E676" s="36"/>
    </row>
    <row r="677" ht="12.75" customHeight="1">
      <c r="D677" s="36"/>
      <c r="E677" s="36"/>
    </row>
    <row r="678" ht="12.75" customHeight="1">
      <c r="D678" s="36"/>
      <c r="E678" s="36"/>
    </row>
    <row r="679" ht="12.75" customHeight="1">
      <c r="D679" s="36"/>
      <c r="E679" s="36"/>
    </row>
    <row r="680" ht="12.75" customHeight="1">
      <c r="D680" s="36"/>
      <c r="E680" s="36"/>
    </row>
    <row r="681" ht="12.75" customHeight="1">
      <c r="D681" s="36"/>
      <c r="E681" s="36"/>
    </row>
    <row r="682" ht="12.75" customHeight="1">
      <c r="D682" s="36"/>
      <c r="E682" s="36"/>
    </row>
    <row r="683" ht="12.75" customHeight="1">
      <c r="D683" s="36"/>
      <c r="E683" s="36"/>
    </row>
    <row r="684" ht="12.75" customHeight="1">
      <c r="D684" s="36"/>
      <c r="E684" s="36"/>
    </row>
    <row r="685" ht="12.75" customHeight="1">
      <c r="D685" s="36"/>
      <c r="E685" s="36"/>
    </row>
    <row r="686" ht="12.75" customHeight="1">
      <c r="D686" s="36"/>
      <c r="E686" s="36"/>
    </row>
    <row r="687" ht="12.75" customHeight="1">
      <c r="D687" s="36"/>
      <c r="E687" s="36"/>
    </row>
    <row r="688" ht="12.75" customHeight="1">
      <c r="D688" s="36"/>
      <c r="E688" s="36"/>
    </row>
    <row r="689" ht="12.75" customHeight="1">
      <c r="D689" s="36"/>
      <c r="E689" s="36"/>
    </row>
    <row r="690" ht="12.75" customHeight="1">
      <c r="D690" s="36"/>
      <c r="E690" s="36"/>
    </row>
    <row r="691" ht="12.75" customHeight="1">
      <c r="D691" s="36"/>
      <c r="E691" s="36"/>
    </row>
    <row r="692" ht="12.75" customHeight="1">
      <c r="D692" s="36"/>
      <c r="E692" s="36"/>
    </row>
    <row r="693" ht="12.75" customHeight="1">
      <c r="D693" s="36"/>
      <c r="E693" s="36"/>
    </row>
    <row r="694" ht="12.75" customHeight="1">
      <c r="D694" s="36"/>
      <c r="E694" s="36"/>
    </row>
    <row r="695" ht="12.75" customHeight="1">
      <c r="D695" s="36"/>
      <c r="E695" s="36"/>
    </row>
    <row r="696" ht="12.75" customHeight="1">
      <c r="D696" s="36"/>
      <c r="E696" s="36"/>
    </row>
    <row r="697" ht="12.75" customHeight="1">
      <c r="D697" s="36"/>
      <c r="E697" s="36"/>
    </row>
    <row r="698" ht="12.75" customHeight="1">
      <c r="D698" s="36"/>
      <c r="E698" s="36"/>
    </row>
    <row r="699" ht="12.75" customHeight="1">
      <c r="D699" s="36"/>
      <c r="E699" s="36"/>
    </row>
    <row r="700" ht="12.75" customHeight="1">
      <c r="D700" s="36"/>
      <c r="E700" s="36"/>
    </row>
    <row r="701" ht="12.75" customHeight="1">
      <c r="D701" s="36"/>
      <c r="E701" s="36"/>
    </row>
    <row r="702" ht="12.75" customHeight="1">
      <c r="D702" s="36"/>
      <c r="E702" s="36"/>
    </row>
    <row r="703" ht="12.75" customHeight="1">
      <c r="D703" s="36"/>
      <c r="E703" s="36"/>
    </row>
    <row r="704" ht="12.75" customHeight="1">
      <c r="D704" s="36"/>
      <c r="E704" s="36"/>
    </row>
    <row r="705" ht="12.75" customHeight="1">
      <c r="D705" s="36"/>
      <c r="E705" s="36"/>
    </row>
    <row r="706" ht="12.75" customHeight="1">
      <c r="D706" s="36"/>
      <c r="E706" s="36"/>
    </row>
    <row r="707" ht="12.75" customHeight="1">
      <c r="D707" s="36"/>
      <c r="E707" s="36"/>
    </row>
    <row r="708" ht="12.75" customHeight="1">
      <c r="D708" s="36"/>
      <c r="E708" s="36"/>
    </row>
    <row r="709" ht="12.75" customHeight="1">
      <c r="D709" s="36"/>
      <c r="E709" s="36"/>
    </row>
    <row r="710" ht="12.75" customHeight="1">
      <c r="D710" s="36"/>
      <c r="E710" s="36"/>
    </row>
    <row r="711" ht="12.75" customHeight="1">
      <c r="D711" s="36"/>
      <c r="E711" s="36"/>
    </row>
    <row r="712" ht="12.75" customHeight="1">
      <c r="D712" s="36"/>
      <c r="E712" s="36"/>
    </row>
    <row r="713" ht="12.75" customHeight="1">
      <c r="D713" s="36"/>
      <c r="E713" s="36"/>
    </row>
    <row r="714" ht="12.75" customHeight="1">
      <c r="D714" s="36"/>
      <c r="E714" s="36"/>
    </row>
    <row r="715" ht="12.75" customHeight="1">
      <c r="D715" s="36"/>
      <c r="E715" s="36"/>
    </row>
    <row r="716" ht="12.75" customHeight="1">
      <c r="D716" s="36"/>
      <c r="E716" s="36"/>
    </row>
    <row r="717" ht="12.75" customHeight="1">
      <c r="D717" s="36"/>
      <c r="E717" s="36"/>
    </row>
    <row r="718" ht="12.75" customHeight="1">
      <c r="D718" s="36"/>
      <c r="E718" s="36"/>
    </row>
    <row r="719" ht="12.75" customHeight="1">
      <c r="D719" s="36"/>
      <c r="E719" s="36"/>
    </row>
    <row r="720" ht="12.75" customHeight="1">
      <c r="D720" s="36"/>
      <c r="E720" s="36"/>
    </row>
    <row r="721" ht="12.75" customHeight="1">
      <c r="D721" s="36"/>
      <c r="E721" s="36"/>
    </row>
    <row r="722" ht="12.75" customHeight="1">
      <c r="D722" s="36"/>
      <c r="E722" s="36"/>
    </row>
    <row r="723" ht="12.75" customHeight="1">
      <c r="D723" s="36"/>
      <c r="E723" s="36"/>
    </row>
    <row r="724" ht="12.75" customHeight="1">
      <c r="D724" s="36"/>
      <c r="E724" s="36"/>
    </row>
    <row r="725" ht="12.75" customHeight="1">
      <c r="D725" s="36"/>
      <c r="E725" s="36"/>
    </row>
    <row r="726" ht="12.75" customHeight="1">
      <c r="D726" s="36"/>
      <c r="E726" s="36"/>
    </row>
    <row r="727" ht="12.75" customHeight="1">
      <c r="D727" s="36"/>
      <c r="E727" s="36"/>
    </row>
    <row r="728" ht="12.75" customHeight="1">
      <c r="D728" s="36"/>
      <c r="E728" s="36"/>
    </row>
    <row r="729" ht="12.75" customHeight="1">
      <c r="D729" s="36"/>
      <c r="E729" s="36"/>
    </row>
    <row r="730" ht="12.75" customHeight="1">
      <c r="D730" s="36"/>
      <c r="E730" s="36"/>
    </row>
    <row r="731" ht="12.75" customHeight="1">
      <c r="D731" s="36"/>
      <c r="E731" s="36"/>
    </row>
    <row r="732" ht="12.75" customHeight="1">
      <c r="D732" s="36"/>
      <c r="E732" s="36"/>
    </row>
    <row r="733" ht="12.75" customHeight="1">
      <c r="D733" s="36"/>
      <c r="E733" s="36"/>
    </row>
    <row r="734" ht="12.75" customHeight="1">
      <c r="D734" s="36"/>
      <c r="E734" s="36"/>
    </row>
    <row r="735" ht="12.75" customHeight="1">
      <c r="D735" s="36"/>
      <c r="E735" s="36"/>
    </row>
    <row r="736" ht="12.75" customHeight="1">
      <c r="D736" s="36"/>
      <c r="E736" s="36"/>
    </row>
    <row r="737" ht="12.75" customHeight="1">
      <c r="D737" s="36"/>
      <c r="E737" s="36"/>
    </row>
    <row r="738" ht="12.75" customHeight="1">
      <c r="D738" s="36"/>
      <c r="E738" s="36"/>
    </row>
    <row r="739" ht="12.75" customHeight="1">
      <c r="D739" s="36"/>
      <c r="E739" s="36"/>
    </row>
    <row r="740" ht="12.75" customHeight="1">
      <c r="D740" s="36"/>
      <c r="E740" s="36"/>
    </row>
    <row r="741" ht="12.75" customHeight="1">
      <c r="D741" s="36"/>
      <c r="E741" s="36"/>
    </row>
    <row r="742" ht="12.75" customHeight="1">
      <c r="D742" s="36"/>
      <c r="E742" s="36"/>
    </row>
    <row r="743" ht="12.75" customHeight="1">
      <c r="D743" s="36"/>
      <c r="E743" s="36"/>
    </row>
    <row r="744" ht="12.75" customHeight="1">
      <c r="D744" s="36"/>
      <c r="E744" s="36"/>
    </row>
    <row r="745" ht="12.75" customHeight="1">
      <c r="D745" s="36"/>
      <c r="E745" s="36"/>
    </row>
    <row r="746" ht="12.75" customHeight="1">
      <c r="D746" s="36"/>
      <c r="E746" s="36"/>
    </row>
    <row r="747" ht="12.75" customHeight="1">
      <c r="D747" s="36"/>
      <c r="E747" s="36"/>
    </row>
    <row r="748" ht="12.75" customHeight="1">
      <c r="D748" s="36"/>
      <c r="E748" s="36"/>
    </row>
    <row r="749" ht="12.75" customHeight="1">
      <c r="D749" s="36"/>
      <c r="E749" s="36"/>
    </row>
    <row r="750" ht="12.75" customHeight="1">
      <c r="D750" s="36"/>
      <c r="E750" s="36"/>
    </row>
    <row r="751" ht="12.75" customHeight="1">
      <c r="D751" s="36"/>
      <c r="E751" s="36"/>
    </row>
    <row r="752" ht="12.75" customHeight="1">
      <c r="D752" s="36"/>
      <c r="E752" s="36"/>
    </row>
    <row r="753" ht="12.75" customHeight="1">
      <c r="D753" s="36"/>
      <c r="E753" s="36"/>
    </row>
    <row r="754" ht="12.75" customHeight="1">
      <c r="D754" s="36"/>
      <c r="E754" s="36"/>
    </row>
    <row r="755" ht="12.75" customHeight="1">
      <c r="D755" s="36"/>
      <c r="E755" s="36"/>
    </row>
    <row r="756" ht="12.75" customHeight="1">
      <c r="D756" s="36"/>
      <c r="E756" s="36"/>
    </row>
    <row r="757" ht="12.75" customHeight="1">
      <c r="D757" s="36"/>
      <c r="E757" s="36"/>
    </row>
    <row r="758" ht="12.75" customHeight="1">
      <c r="D758" s="36"/>
      <c r="E758" s="36"/>
    </row>
    <row r="759" ht="12.75" customHeight="1">
      <c r="D759" s="36"/>
      <c r="E759" s="36"/>
    </row>
    <row r="760" ht="12.75" customHeight="1">
      <c r="D760" s="36"/>
      <c r="E760" s="36"/>
    </row>
    <row r="761" ht="12.75" customHeight="1">
      <c r="D761" s="36"/>
      <c r="E761" s="36"/>
    </row>
    <row r="762" ht="12.75" customHeight="1">
      <c r="D762" s="36"/>
      <c r="E762" s="36"/>
    </row>
    <row r="763" ht="12.75" customHeight="1">
      <c r="D763" s="36"/>
      <c r="E763" s="36"/>
    </row>
    <row r="764" ht="12.75" customHeight="1">
      <c r="D764" s="36"/>
      <c r="E764" s="36"/>
    </row>
    <row r="765" ht="12.75" customHeight="1">
      <c r="D765" s="36"/>
      <c r="E765" s="36"/>
    </row>
    <row r="766" ht="12.75" customHeight="1">
      <c r="D766" s="36"/>
      <c r="E766" s="36"/>
    </row>
    <row r="767" ht="12.75" customHeight="1">
      <c r="D767" s="36"/>
      <c r="E767" s="36"/>
    </row>
    <row r="768" ht="12.75" customHeight="1">
      <c r="D768" s="36"/>
      <c r="E768" s="36"/>
    </row>
    <row r="769" ht="12.75" customHeight="1">
      <c r="D769" s="36"/>
      <c r="E769" s="36"/>
    </row>
    <row r="770" ht="12.75" customHeight="1">
      <c r="D770" s="36"/>
      <c r="E770" s="36"/>
    </row>
    <row r="771" ht="12.75" customHeight="1">
      <c r="D771" s="36"/>
      <c r="E771" s="36"/>
    </row>
    <row r="772" ht="12.75" customHeight="1">
      <c r="D772" s="36"/>
      <c r="E772" s="36"/>
    </row>
    <row r="773" ht="12.75" customHeight="1">
      <c r="D773" s="36"/>
      <c r="E773" s="36"/>
    </row>
    <row r="774" ht="12.75" customHeight="1">
      <c r="D774" s="36"/>
      <c r="E774" s="36"/>
    </row>
    <row r="775" ht="12.75" customHeight="1">
      <c r="D775" s="36"/>
      <c r="E775" s="36"/>
    </row>
    <row r="776" ht="12.75" customHeight="1">
      <c r="D776" s="36"/>
      <c r="E776" s="36"/>
    </row>
    <row r="777" ht="12.75" customHeight="1">
      <c r="D777" s="36"/>
      <c r="E777" s="36"/>
    </row>
    <row r="778" ht="12.75" customHeight="1">
      <c r="D778" s="36"/>
      <c r="E778" s="36"/>
    </row>
    <row r="779" ht="12.75" customHeight="1">
      <c r="D779" s="36"/>
      <c r="E779" s="36"/>
    </row>
    <row r="780" ht="12.75" customHeight="1">
      <c r="D780" s="36"/>
      <c r="E780" s="36"/>
    </row>
    <row r="781" ht="12.75" customHeight="1">
      <c r="D781" s="36"/>
      <c r="E781" s="36"/>
    </row>
    <row r="782" ht="12.75" customHeight="1">
      <c r="D782" s="36"/>
      <c r="E782" s="36"/>
    </row>
    <row r="783" ht="12.75" customHeight="1">
      <c r="D783" s="36"/>
      <c r="E783" s="36"/>
    </row>
    <row r="784" ht="12.75" customHeight="1">
      <c r="D784" s="36"/>
      <c r="E784" s="36"/>
    </row>
    <row r="785" ht="12.75" customHeight="1">
      <c r="D785" s="36"/>
      <c r="E785" s="36"/>
    </row>
    <row r="786" ht="12.75" customHeight="1">
      <c r="D786" s="36"/>
      <c r="E786" s="36"/>
    </row>
    <row r="787" ht="12.75" customHeight="1">
      <c r="D787" s="36"/>
      <c r="E787" s="36"/>
    </row>
    <row r="788" ht="12.75" customHeight="1">
      <c r="D788" s="36"/>
      <c r="E788" s="36"/>
    </row>
    <row r="789" ht="12.75" customHeight="1">
      <c r="D789" s="36"/>
      <c r="E789" s="36"/>
    </row>
    <row r="790" ht="12.75" customHeight="1">
      <c r="D790" s="36"/>
      <c r="E790" s="36"/>
    </row>
    <row r="791" ht="12.75" customHeight="1">
      <c r="D791" s="36"/>
      <c r="E791" s="36"/>
    </row>
    <row r="792" ht="12.75" customHeight="1">
      <c r="D792" s="36"/>
      <c r="E792" s="36"/>
    </row>
    <row r="793" ht="12.75" customHeight="1">
      <c r="D793" s="36"/>
      <c r="E793" s="36"/>
    </row>
    <row r="794" ht="12.75" customHeight="1">
      <c r="D794" s="36"/>
      <c r="E794" s="36"/>
    </row>
    <row r="795" ht="12.75" customHeight="1">
      <c r="D795" s="36"/>
      <c r="E795" s="36"/>
    </row>
    <row r="796" ht="12.75" customHeight="1">
      <c r="D796" s="36"/>
      <c r="E796" s="36"/>
    </row>
    <row r="797" ht="12.75" customHeight="1">
      <c r="D797" s="36"/>
      <c r="E797" s="36"/>
    </row>
    <row r="798" ht="12.75" customHeight="1">
      <c r="D798" s="36"/>
      <c r="E798" s="36"/>
    </row>
    <row r="799" ht="12.75" customHeight="1">
      <c r="D799" s="36"/>
      <c r="E799" s="36"/>
    </row>
    <row r="800" ht="12.75" customHeight="1">
      <c r="D800" s="36"/>
      <c r="E800" s="36"/>
    </row>
    <row r="801" ht="12.75" customHeight="1">
      <c r="D801" s="36"/>
      <c r="E801" s="36"/>
    </row>
    <row r="802" ht="12.75" customHeight="1">
      <c r="D802" s="36"/>
      <c r="E802" s="36"/>
    </row>
    <row r="803" ht="12.75" customHeight="1">
      <c r="D803" s="36"/>
      <c r="E803" s="36"/>
    </row>
    <row r="804" ht="12.75" customHeight="1">
      <c r="D804" s="36"/>
      <c r="E804" s="36"/>
    </row>
    <row r="805" ht="12.75" customHeight="1">
      <c r="D805" s="36"/>
      <c r="E805" s="36"/>
    </row>
    <row r="806" ht="12.75" customHeight="1">
      <c r="D806" s="36"/>
      <c r="E806" s="36"/>
    </row>
    <row r="807" ht="12.75" customHeight="1">
      <c r="D807" s="36"/>
      <c r="E807" s="36"/>
    </row>
    <row r="808" ht="12.75" customHeight="1">
      <c r="D808" s="36"/>
      <c r="E808" s="36"/>
    </row>
    <row r="809" ht="12.75" customHeight="1">
      <c r="D809" s="36"/>
      <c r="E809" s="36"/>
    </row>
    <row r="810" ht="12.75" customHeight="1">
      <c r="D810" s="36"/>
      <c r="E810" s="36"/>
    </row>
    <row r="811" ht="12.75" customHeight="1">
      <c r="D811" s="36"/>
      <c r="E811" s="36"/>
    </row>
    <row r="812" ht="12.75" customHeight="1">
      <c r="D812" s="36"/>
      <c r="E812" s="36"/>
    </row>
    <row r="813" ht="12.75" customHeight="1">
      <c r="D813" s="36"/>
      <c r="E813" s="36"/>
    </row>
    <row r="814" ht="12.75" customHeight="1">
      <c r="D814" s="36"/>
      <c r="E814" s="36"/>
    </row>
    <row r="815" ht="12.75" customHeight="1">
      <c r="D815" s="36"/>
      <c r="E815" s="36"/>
    </row>
    <row r="816" ht="12.75" customHeight="1">
      <c r="D816" s="36"/>
      <c r="E816" s="36"/>
    </row>
    <row r="817" ht="12.75" customHeight="1">
      <c r="D817" s="36"/>
      <c r="E817" s="36"/>
    </row>
    <row r="818" ht="12.75" customHeight="1">
      <c r="D818" s="36"/>
      <c r="E818" s="36"/>
    </row>
    <row r="819" ht="12.75" customHeight="1">
      <c r="D819" s="36"/>
      <c r="E819" s="36"/>
    </row>
    <row r="820" ht="12.75" customHeight="1">
      <c r="D820" s="36"/>
      <c r="E820" s="36"/>
    </row>
    <row r="821" ht="12.75" customHeight="1">
      <c r="D821" s="36"/>
      <c r="E821" s="36"/>
    </row>
    <row r="822" ht="12.75" customHeight="1">
      <c r="D822" s="36"/>
      <c r="E822" s="36"/>
    </row>
    <row r="823" ht="12.75" customHeight="1">
      <c r="D823" s="36"/>
      <c r="E823" s="36"/>
    </row>
    <row r="824" ht="12.75" customHeight="1">
      <c r="D824" s="36"/>
      <c r="E824" s="36"/>
    </row>
    <row r="825" ht="12.75" customHeight="1">
      <c r="D825" s="36"/>
      <c r="E825" s="36"/>
    </row>
    <row r="826" ht="12.75" customHeight="1">
      <c r="D826" s="36"/>
      <c r="E826" s="36"/>
    </row>
    <row r="827" ht="12.75" customHeight="1">
      <c r="D827" s="36"/>
      <c r="E827" s="36"/>
    </row>
    <row r="828" ht="12.75" customHeight="1">
      <c r="D828" s="36"/>
      <c r="E828" s="36"/>
    </row>
    <row r="829" ht="12.75" customHeight="1">
      <c r="D829" s="36"/>
      <c r="E829" s="36"/>
    </row>
    <row r="830" ht="12.75" customHeight="1">
      <c r="D830" s="36"/>
      <c r="E830" s="36"/>
    </row>
    <row r="831" ht="12.75" customHeight="1">
      <c r="D831" s="36"/>
      <c r="E831" s="36"/>
    </row>
    <row r="832" ht="12.75" customHeight="1">
      <c r="D832" s="36"/>
      <c r="E832" s="36"/>
    </row>
  </sheetData>
  <mergeCells count="76">
    <mergeCell ref="K29:L29"/>
    <mergeCell ref="K30:L30"/>
    <mergeCell ref="K31:L31"/>
    <mergeCell ref="K26:L26"/>
    <mergeCell ref="M26:N26"/>
    <mergeCell ref="K27:L27"/>
    <mergeCell ref="M27:N27"/>
    <mergeCell ref="K28:L28"/>
    <mergeCell ref="M28:N28"/>
    <mergeCell ref="M29:N29"/>
    <mergeCell ref="A5:A20"/>
    <mergeCell ref="B5:B6"/>
    <mergeCell ref="C5:C6"/>
    <mergeCell ref="B7:B8"/>
    <mergeCell ref="C7:C8"/>
    <mergeCell ref="B9:B10"/>
    <mergeCell ref="C9:C10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17:B18"/>
    <mergeCell ref="C17:C18"/>
    <mergeCell ref="B26:B27"/>
    <mergeCell ref="A28:A43"/>
    <mergeCell ref="B28:B29"/>
    <mergeCell ref="C28:C29"/>
    <mergeCell ref="C30:C31"/>
    <mergeCell ref="M30:N30"/>
    <mergeCell ref="M31:N31"/>
    <mergeCell ref="K32:L32"/>
    <mergeCell ref="M32:N32"/>
    <mergeCell ref="K33:L33"/>
    <mergeCell ref="M33:N33"/>
    <mergeCell ref="M34:N34"/>
    <mergeCell ref="K34:L34"/>
    <mergeCell ref="K35:L35"/>
    <mergeCell ref="K36:L36"/>
    <mergeCell ref="K37:L37"/>
    <mergeCell ref="M37:N37"/>
    <mergeCell ref="K38:L38"/>
    <mergeCell ref="M38:N38"/>
    <mergeCell ref="K42:L42"/>
    <mergeCell ref="K43:L43"/>
    <mergeCell ref="K39:L39"/>
    <mergeCell ref="M39:N39"/>
    <mergeCell ref="K40:L40"/>
    <mergeCell ref="M40:N40"/>
    <mergeCell ref="K41:L41"/>
    <mergeCell ref="M41:N41"/>
    <mergeCell ref="M42:N42"/>
    <mergeCell ref="M43:N43"/>
    <mergeCell ref="B11:B12"/>
    <mergeCell ref="C11:C12"/>
    <mergeCell ref="B13:B14"/>
    <mergeCell ref="C13:C14"/>
    <mergeCell ref="B15:B16"/>
    <mergeCell ref="C15:C16"/>
    <mergeCell ref="B19:B20"/>
    <mergeCell ref="C19:C20"/>
    <mergeCell ref="B24:B25"/>
    <mergeCell ref="K24:L24"/>
    <mergeCell ref="M24:N24"/>
    <mergeCell ref="K25:L25"/>
    <mergeCell ref="M25:N25"/>
    <mergeCell ref="B30:B31"/>
    <mergeCell ref="B32:B33"/>
    <mergeCell ref="C32:C33"/>
    <mergeCell ref="B34:B35"/>
    <mergeCell ref="M35:N35"/>
    <mergeCell ref="M36:N36"/>
  </mergeCells>
  <printOptions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rowBreaks count="1" manualBreakCount="1">
    <brk id="21" man="1"/>
  </rowBreaks>
  <colBreaks count="2" manualBreakCount="2">
    <brk man="1"/>
    <brk id="14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4.57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hidden="1" min="9" max="9" width="12.57"/>
    <col customWidth="1" min="10" max="10" width="12.57"/>
    <col customWidth="1" min="11" max="11" width="12.71"/>
    <col customWidth="1" min="12" max="12" width="9.86"/>
    <col customWidth="1" min="13" max="13" width="12.71"/>
    <col customWidth="1" min="14" max="20" width="8.0"/>
  </cols>
  <sheetData>
    <row r="1" ht="12.75" customHeight="1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 t="s">
        <v>0</v>
      </c>
      <c r="M1" s="5" t="s">
        <v>1</v>
      </c>
    </row>
    <row r="2" ht="45.0" customHeight="1">
      <c r="A2" s="6" t="s">
        <v>2</v>
      </c>
      <c r="B2" s="7" t="s">
        <v>3</v>
      </c>
      <c r="C2" s="7" t="s">
        <v>4</v>
      </c>
      <c r="D2" s="7"/>
      <c r="E2" s="6"/>
      <c r="F2" s="8" t="s">
        <v>5</v>
      </c>
      <c r="G2" s="9" t="s">
        <v>6</v>
      </c>
      <c r="H2" s="9" t="s">
        <v>7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12</v>
      </c>
    </row>
    <row r="3" ht="12.75" customHeight="1">
      <c r="A3" s="6"/>
      <c r="B3" s="7"/>
      <c r="C3" s="7"/>
      <c r="D3" s="7"/>
      <c r="E3" s="11"/>
      <c r="F3" s="10"/>
      <c r="G3" s="10"/>
      <c r="H3" s="10"/>
      <c r="I3" s="10"/>
      <c r="J3" s="10" t="s">
        <v>13</v>
      </c>
      <c r="K3" s="10" t="s">
        <v>14</v>
      </c>
      <c r="L3" s="10" t="s">
        <v>15</v>
      </c>
      <c r="M3" s="10" t="s">
        <v>16</v>
      </c>
    </row>
    <row r="4" ht="20.25" customHeight="1">
      <c r="A4" s="12"/>
      <c r="B4" s="13"/>
      <c r="C4" s="14"/>
      <c r="D4" s="14" t="s">
        <v>17</v>
      </c>
      <c r="E4" s="15" t="s">
        <v>18</v>
      </c>
      <c r="F4" s="16"/>
      <c r="G4" s="16"/>
      <c r="H4" s="16"/>
      <c r="I4" s="16"/>
      <c r="J4" s="16"/>
      <c r="K4" s="16"/>
      <c r="L4" s="16" t="s">
        <v>19</v>
      </c>
      <c r="M4" s="16" t="s">
        <v>19</v>
      </c>
    </row>
    <row r="5" ht="24.0" customHeight="1">
      <c r="A5" s="87">
        <v>7.0</v>
      </c>
      <c r="B5" s="32">
        <v>90.0</v>
      </c>
      <c r="C5" s="19" t="s">
        <v>149</v>
      </c>
      <c r="D5" s="20">
        <v>1.0</v>
      </c>
      <c r="E5" s="21" t="s">
        <v>21</v>
      </c>
      <c r="F5" s="22">
        <v>3500.0</v>
      </c>
      <c r="G5" s="22">
        <v>3750.0</v>
      </c>
      <c r="H5" s="22">
        <v>3033.0</v>
      </c>
      <c r="I5" s="23"/>
      <c r="J5" s="24">
        <f t="shared" ref="J5:J22" si="1">IF(SUM(F5:I5)&gt;0,ROUND(AVERAGE(F5:I5),2),"")</f>
        <v>3427.67</v>
      </c>
      <c r="K5" s="24">
        <f t="shared" ref="K5:K22" si="2">IF(COUNTA(F5:I5)=1,J5,(IF(SUM(F5:I5)&gt;0,ROUND(STDEV(F5:I5),2),"")))</f>
        <v>363.93</v>
      </c>
      <c r="L5" s="23">
        <f t="shared" ref="L5:L22" si="3">IF(SUM(J5:K5)&gt;0,J5-K5,"")</f>
        <v>3063.74</v>
      </c>
      <c r="M5" s="25">
        <f t="shared" ref="M5:M22" si="4">IF(SUM(J5:K5)&gt;0,SUM(J5:K5),"")</f>
        <v>3791.6</v>
      </c>
    </row>
    <row r="6" ht="24.0" customHeight="1">
      <c r="A6" s="26"/>
      <c r="B6" s="27"/>
      <c r="C6" s="27"/>
      <c r="D6" s="28">
        <v>1.0</v>
      </c>
      <c r="E6" s="29" t="s">
        <v>22</v>
      </c>
      <c r="F6" s="30">
        <v>500.0</v>
      </c>
      <c r="G6" s="30">
        <v>1050.0</v>
      </c>
      <c r="H6" s="30">
        <v>470.0</v>
      </c>
      <c r="I6" s="31"/>
      <c r="J6" s="24">
        <f t="shared" si="1"/>
        <v>673.33</v>
      </c>
      <c r="K6" s="24">
        <f t="shared" si="2"/>
        <v>326.55</v>
      </c>
      <c r="L6" s="23">
        <f t="shared" si="3"/>
        <v>346.78</v>
      </c>
      <c r="M6" s="25">
        <f t="shared" si="4"/>
        <v>999.88</v>
      </c>
    </row>
    <row r="7" ht="24.0" customHeight="1">
      <c r="A7" s="26"/>
      <c r="B7" s="32">
        <v>91.0</v>
      </c>
      <c r="C7" s="19" t="s">
        <v>150</v>
      </c>
      <c r="D7" s="20">
        <v>1.0</v>
      </c>
      <c r="E7" s="21" t="s">
        <v>21</v>
      </c>
      <c r="F7" s="22">
        <v>3500.0</v>
      </c>
      <c r="G7" s="22">
        <v>3750.0</v>
      </c>
      <c r="H7" s="22">
        <v>3033.0</v>
      </c>
      <c r="I7" s="23"/>
      <c r="J7" s="24">
        <f t="shared" si="1"/>
        <v>3427.67</v>
      </c>
      <c r="K7" s="24">
        <f t="shared" si="2"/>
        <v>363.93</v>
      </c>
      <c r="L7" s="23">
        <f t="shared" si="3"/>
        <v>3063.74</v>
      </c>
      <c r="M7" s="25">
        <f t="shared" si="4"/>
        <v>3791.6</v>
      </c>
    </row>
    <row r="8" ht="24.0" customHeight="1">
      <c r="A8" s="26"/>
      <c r="B8" s="27"/>
      <c r="C8" s="27"/>
      <c r="D8" s="28">
        <v>1.0</v>
      </c>
      <c r="E8" s="29" t="s">
        <v>22</v>
      </c>
      <c r="F8" s="30">
        <v>500.0</v>
      </c>
      <c r="G8" s="30">
        <v>1050.0</v>
      </c>
      <c r="H8" s="30">
        <v>470.0</v>
      </c>
      <c r="I8" s="31"/>
      <c r="J8" s="24">
        <f t="shared" si="1"/>
        <v>673.33</v>
      </c>
      <c r="K8" s="24">
        <f t="shared" si="2"/>
        <v>326.55</v>
      </c>
      <c r="L8" s="23">
        <f t="shared" si="3"/>
        <v>346.78</v>
      </c>
      <c r="M8" s="25">
        <f t="shared" si="4"/>
        <v>999.88</v>
      </c>
    </row>
    <row r="9" ht="24.0" customHeight="1">
      <c r="A9" s="26"/>
      <c r="B9" s="32">
        <v>92.0</v>
      </c>
      <c r="C9" s="19" t="s">
        <v>151</v>
      </c>
      <c r="D9" s="20">
        <v>1.0</v>
      </c>
      <c r="E9" s="21" t="s">
        <v>21</v>
      </c>
      <c r="F9" s="22">
        <v>3500.0</v>
      </c>
      <c r="G9" s="22">
        <v>3750.0</v>
      </c>
      <c r="H9" s="22">
        <v>3033.0</v>
      </c>
      <c r="I9" s="23"/>
      <c r="J9" s="24">
        <f t="shared" si="1"/>
        <v>3427.67</v>
      </c>
      <c r="K9" s="24">
        <f t="shared" si="2"/>
        <v>363.93</v>
      </c>
      <c r="L9" s="23">
        <f t="shared" si="3"/>
        <v>3063.74</v>
      </c>
      <c r="M9" s="25">
        <f t="shared" si="4"/>
        <v>3791.6</v>
      </c>
    </row>
    <row r="10" ht="24.0" customHeight="1">
      <c r="A10" s="26"/>
      <c r="B10" s="27"/>
      <c r="C10" s="27"/>
      <c r="D10" s="28">
        <v>1.0</v>
      </c>
      <c r="E10" s="29" t="s">
        <v>22</v>
      </c>
      <c r="F10" s="30">
        <v>500.0</v>
      </c>
      <c r="G10" s="30">
        <v>1050.0</v>
      </c>
      <c r="H10" s="30">
        <v>470.0</v>
      </c>
      <c r="I10" s="31"/>
      <c r="J10" s="24">
        <f t="shared" si="1"/>
        <v>673.33</v>
      </c>
      <c r="K10" s="24">
        <f t="shared" si="2"/>
        <v>326.55</v>
      </c>
      <c r="L10" s="23">
        <f t="shared" si="3"/>
        <v>346.78</v>
      </c>
      <c r="M10" s="25">
        <f t="shared" si="4"/>
        <v>999.88</v>
      </c>
    </row>
    <row r="11" ht="24.0" customHeight="1">
      <c r="A11" s="26"/>
      <c r="B11" s="32">
        <v>93.0</v>
      </c>
      <c r="C11" s="19" t="s">
        <v>152</v>
      </c>
      <c r="D11" s="20">
        <v>1.0</v>
      </c>
      <c r="E11" s="21" t="s">
        <v>21</v>
      </c>
      <c r="F11" s="22">
        <v>3500.0</v>
      </c>
      <c r="G11" s="22">
        <v>3750.0</v>
      </c>
      <c r="H11" s="22">
        <v>3033.0</v>
      </c>
      <c r="I11" s="23"/>
      <c r="J11" s="24">
        <f t="shared" si="1"/>
        <v>3427.67</v>
      </c>
      <c r="K11" s="24">
        <f t="shared" si="2"/>
        <v>363.93</v>
      </c>
      <c r="L11" s="23">
        <f t="shared" si="3"/>
        <v>3063.74</v>
      </c>
      <c r="M11" s="25">
        <f t="shared" si="4"/>
        <v>3791.6</v>
      </c>
    </row>
    <row r="12" ht="24.0" customHeight="1">
      <c r="A12" s="26"/>
      <c r="B12" s="27"/>
      <c r="C12" s="27"/>
      <c r="D12" s="28">
        <v>1.0</v>
      </c>
      <c r="E12" s="29" t="s">
        <v>22</v>
      </c>
      <c r="F12" s="30">
        <v>500.0</v>
      </c>
      <c r="G12" s="30">
        <v>1050.0</v>
      </c>
      <c r="H12" s="30">
        <v>470.0</v>
      </c>
      <c r="I12" s="31"/>
      <c r="J12" s="24">
        <f t="shared" si="1"/>
        <v>673.33</v>
      </c>
      <c r="K12" s="24">
        <f t="shared" si="2"/>
        <v>326.55</v>
      </c>
      <c r="L12" s="23">
        <f t="shared" si="3"/>
        <v>346.78</v>
      </c>
      <c r="M12" s="25">
        <f t="shared" si="4"/>
        <v>999.88</v>
      </c>
    </row>
    <row r="13" ht="24.0" customHeight="1">
      <c r="A13" s="26"/>
      <c r="B13" s="32">
        <v>94.0</v>
      </c>
      <c r="C13" s="19" t="s">
        <v>153</v>
      </c>
      <c r="D13" s="20">
        <v>1.0</v>
      </c>
      <c r="E13" s="21" t="s">
        <v>21</v>
      </c>
      <c r="F13" s="22">
        <v>3500.0</v>
      </c>
      <c r="G13" s="22">
        <v>3750.0</v>
      </c>
      <c r="H13" s="22">
        <v>3033.0</v>
      </c>
      <c r="I13" s="23"/>
      <c r="J13" s="24">
        <f t="shared" si="1"/>
        <v>3427.67</v>
      </c>
      <c r="K13" s="24">
        <f t="shared" si="2"/>
        <v>363.93</v>
      </c>
      <c r="L13" s="23">
        <f t="shared" si="3"/>
        <v>3063.74</v>
      </c>
      <c r="M13" s="25">
        <f t="shared" si="4"/>
        <v>3791.6</v>
      </c>
    </row>
    <row r="14" ht="24.0" customHeight="1">
      <c r="A14" s="26"/>
      <c r="B14" s="27"/>
      <c r="C14" s="27"/>
      <c r="D14" s="28">
        <v>1.0</v>
      </c>
      <c r="E14" s="29" t="s">
        <v>22</v>
      </c>
      <c r="F14" s="30">
        <v>500.0</v>
      </c>
      <c r="G14" s="30">
        <v>1050.0</v>
      </c>
      <c r="H14" s="30">
        <v>470.0</v>
      </c>
      <c r="I14" s="31"/>
      <c r="J14" s="24">
        <f t="shared" si="1"/>
        <v>673.33</v>
      </c>
      <c r="K14" s="24">
        <f t="shared" si="2"/>
        <v>326.55</v>
      </c>
      <c r="L14" s="23">
        <f t="shared" si="3"/>
        <v>346.78</v>
      </c>
      <c r="M14" s="25">
        <f t="shared" si="4"/>
        <v>999.88</v>
      </c>
    </row>
    <row r="15" ht="24.0" customHeight="1">
      <c r="A15" s="26"/>
      <c r="B15" s="32">
        <v>95.0</v>
      </c>
      <c r="C15" s="19" t="s">
        <v>154</v>
      </c>
      <c r="D15" s="20">
        <v>1.0</v>
      </c>
      <c r="E15" s="21" t="s">
        <v>21</v>
      </c>
      <c r="F15" s="22">
        <v>3500.0</v>
      </c>
      <c r="G15" s="22">
        <v>3750.0</v>
      </c>
      <c r="H15" s="22">
        <v>3033.0</v>
      </c>
      <c r="I15" s="23"/>
      <c r="J15" s="24">
        <f t="shared" si="1"/>
        <v>3427.67</v>
      </c>
      <c r="K15" s="24">
        <f t="shared" si="2"/>
        <v>363.93</v>
      </c>
      <c r="L15" s="23">
        <f t="shared" si="3"/>
        <v>3063.74</v>
      </c>
      <c r="M15" s="25">
        <f t="shared" si="4"/>
        <v>3791.6</v>
      </c>
    </row>
    <row r="16" ht="24.0" customHeight="1">
      <c r="A16" s="26"/>
      <c r="B16" s="27"/>
      <c r="C16" s="27"/>
      <c r="D16" s="28">
        <v>1.0</v>
      </c>
      <c r="E16" s="29" t="s">
        <v>22</v>
      </c>
      <c r="F16" s="30">
        <v>500.0</v>
      </c>
      <c r="G16" s="30">
        <v>1050.0</v>
      </c>
      <c r="H16" s="30">
        <v>470.0</v>
      </c>
      <c r="I16" s="31"/>
      <c r="J16" s="24">
        <f t="shared" si="1"/>
        <v>673.33</v>
      </c>
      <c r="K16" s="24">
        <f t="shared" si="2"/>
        <v>326.55</v>
      </c>
      <c r="L16" s="23">
        <f t="shared" si="3"/>
        <v>346.78</v>
      </c>
      <c r="M16" s="25">
        <f t="shared" si="4"/>
        <v>999.88</v>
      </c>
    </row>
    <row r="17" ht="24.0" customHeight="1">
      <c r="A17" s="26"/>
      <c r="B17" s="32">
        <v>96.0</v>
      </c>
      <c r="C17" s="19" t="s">
        <v>155</v>
      </c>
      <c r="D17" s="20">
        <v>1.0</v>
      </c>
      <c r="E17" s="21" t="s">
        <v>21</v>
      </c>
      <c r="F17" s="22">
        <v>3500.0</v>
      </c>
      <c r="G17" s="22">
        <v>3750.0</v>
      </c>
      <c r="H17" s="22">
        <v>3033.0</v>
      </c>
      <c r="I17" s="23"/>
      <c r="J17" s="24">
        <f t="shared" si="1"/>
        <v>3427.67</v>
      </c>
      <c r="K17" s="24">
        <f t="shared" si="2"/>
        <v>363.93</v>
      </c>
      <c r="L17" s="23">
        <f t="shared" si="3"/>
        <v>3063.74</v>
      </c>
      <c r="M17" s="25">
        <f t="shared" si="4"/>
        <v>3791.6</v>
      </c>
    </row>
    <row r="18" ht="24.0" customHeight="1">
      <c r="A18" s="26"/>
      <c r="B18" s="27"/>
      <c r="C18" s="27"/>
      <c r="D18" s="28">
        <v>1.0</v>
      </c>
      <c r="E18" s="29" t="s">
        <v>22</v>
      </c>
      <c r="F18" s="30">
        <v>500.0</v>
      </c>
      <c r="G18" s="30">
        <v>1050.0</v>
      </c>
      <c r="H18" s="30">
        <v>470.0</v>
      </c>
      <c r="I18" s="31"/>
      <c r="J18" s="24">
        <f t="shared" si="1"/>
        <v>673.33</v>
      </c>
      <c r="K18" s="24">
        <f t="shared" si="2"/>
        <v>326.55</v>
      </c>
      <c r="L18" s="23">
        <f t="shared" si="3"/>
        <v>346.78</v>
      </c>
      <c r="M18" s="25">
        <f t="shared" si="4"/>
        <v>999.88</v>
      </c>
    </row>
    <row r="19" ht="24.0" customHeight="1">
      <c r="A19" s="26"/>
      <c r="B19" s="32">
        <v>97.0</v>
      </c>
      <c r="C19" s="19" t="s">
        <v>156</v>
      </c>
      <c r="D19" s="20">
        <v>1.0</v>
      </c>
      <c r="E19" s="21" t="s">
        <v>21</v>
      </c>
      <c r="F19" s="22">
        <v>3500.0</v>
      </c>
      <c r="G19" s="22">
        <v>3750.0</v>
      </c>
      <c r="H19" s="22">
        <v>3033.0</v>
      </c>
      <c r="I19" s="23"/>
      <c r="J19" s="24">
        <f t="shared" si="1"/>
        <v>3427.67</v>
      </c>
      <c r="K19" s="24">
        <f t="shared" si="2"/>
        <v>363.93</v>
      </c>
      <c r="L19" s="23">
        <f t="shared" si="3"/>
        <v>3063.74</v>
      </c>
      <c r="M19" s="25">
        <f t="shared" si="4"/>
        <v>3791.6</v>
      </c>
    </row>
    <row r="20" ht="24.0" customHeight="1">
      <c r="A20" s="26"/>
      <c r="B20" s="27"/>
      <c r="C20" s="27"/>
      <c r="D20" s="28">
        <v>1.0</v>
      </c>
      <c r="E20" s="29" t="s">
        <v>22</v>
      </c>
      <c r="F20" s="30">
        <v>500.0</v>
      </c>
      <c r="G20" s="30">
        <v>1050.0</v>
      </c>
      <c r="H20" s="30">
        <v>470.0</v>
      </c>
      <c r="I20" s="31"/>
      <c r="J20" s="24">
        <f t="shared" si="1"/>
        <v>673.33</v>
      </c>
      <c r="K20" s="24">
        <f t="shared" si="2"/>
        <v>326.55</v>
      </c>
      <c r="L20" s="23">
        <f t="shared" si="3"/>
        <v>346.78</v>
      </c>
      <c r="M20" s="25">
        <f t="shared" si="4"/>
        <v>999.88</v>
      </c>
    </row>
    <row r="21" ht="24.0" customHeight="1">
      <c r="A21" s="26"/>
      <c r="B21" s="32">
        <v>98.0</v>
      </c>
      <c r="C21" s="19" t="s">
        <v>157</v>
      </c>
      <c r="D21" s="20">
        <v>1.0</v>
      </c>
      <c r="E21" s="21" t="s">
        <v>21</v>
      </c>
      <c r="F21" s="22">
        <v>3500.0</v>
      </c>
      <c r="G21" s="22">
        <v>3750.0</v>
      </c>
      <c r="H21" s="22">
        <v>3033.0</v>
      </c>
      <c r="I21" s="23"/>
      <c r="J21" s="24">
        <f t="shared" si="1"/>
        <v>3427.67</v>
      </c>
      <c r="K21" s="24">
        <f t="shared" si="2"/>
        <v>363.93</v>
      </c>
      <c r="L21" s="23">
        <f t="shared" si="3"/>
        <v>3063.74</v>
      </c>
      <c r="M21" s="25">
        <f t="shared" si="4"/>
        <v>3791.6</v>
      </c>
    </row>
    <row r="22" ht="24.0" customHeight="1">
      <c r="A22" s="27"/>
      <c r="B22" s="27"/>
      <c r="C22" s="27"/>
      <c r="D22" s="28">
        <v>1.0</v>
      </c>
      <c r="E22" s="29" t="s">
        <v>22</v>
      </c>
      <c r="F22" s="30">
        <v>500.0</v>
      </c>
      <c r="G22" s="30">
        <v>1050.0</v>
      </c>
      <c r="H22" s="30">
        <v>470.0</v>
      </c>
      <c r="I22" s="31"/>
      <c r="J22" s="24">
        <f t="shared" si="1"/>
        <v>673.33</v>
      </c>
      <c r="K22" s="24">
        <f t="shared" si="2"/>
        <v>326.55</v>
      </c>
      <c r="L22" s="23">
        <f t="shared" si="3"/>
        <v>346.78</v>
      </c>
      <c r="M22" s="25">
        <f t="shared" si="4"/>
        <v>999.88</v>
      </c>
    </row>
    <row r="23" ht="13.5" customHeight="1">
      <c r="A23" s="33"/>
      <c r="B23" s="34"/>
      <c r="C23" s="35"/>
      <c r="D23" s="36"/>
      <c r="E23" s="36"/>
      <c r="F23" s="33"/>
      <c r="G23" s="33"/>
      <c r="H23" s="33"/>
      <c r="I23" s="33"/>
      <c r="J23" s="33"/>
      <c r="K23" s="33"/>
      <c r="L23" s="33"/>
      <c r="M23" s="33"/>
    </row>
    <row r="24" ht="24.0" customHeight="1">
      <c r="A24" s="88"/>
      <c r="B24" s="88"/>
      <c r="C24" s="89"/>
      <c r="D24" s="90"/>
      <c r="E24" s="90"/>
      <c r="F24" s="91"/>
      <c r="G24" s="91"/>
      <c r="H24" s="91"/>
      <c r="I24" s="91"/>
      <c r="J24" s="92"/>
      <c r="K24" s="92"/>
      <c r="L24" s="93"/>
      <c r="M24" s="93"/>
    </row>
    <row r="25" ht="13.5" customHeight="1">
      <c r="B25" s="34"/>
      <c r="C25" s="37"/>
      <c r="D25" s="36"/>
      <c r="E25" s="36"/>
    </row>
    <row r="26" ht="12.75" customHeight="1">
      <c r="A26" s="1"/>
      <c r="B26" s="15" t="s">
        <v>49</v>
      </c>
      <c r="C26" s="38"/>
      <c r="D26" s="39"/>
      <c r="E26" s="40"/>
      <c r="F26" s="41" t="str">
        <f>IF('Circunscrição VII'!F1="","",'Circunscrição VII'!F1)</f>
        <v/>
      </c>
      <c r="G26" s="41" t="str">
        <f>IF('Circunscrição VII'!G1="","",'Circunscrição VII'!G1)</f>
        <v/>
      </c>
      <c r="H26" s="41" t="str">
        <f>IF('Circunscrição VII'!H1="","",'Circunscrição VII'!H1)</f>
        <v/>
      </c>
      <c r="I26" s="41" t="str">
        <f>IF('Circunscrição VII'!I1="","",'Circunscrição VII'!I1)</f>
        <v/>
      </c>
      <c r="J26" s="42"/>
      <c r="K26" s="43"/>
      <c r="L26" s="42"/>
      <c r="M26" s="43"/>
    </row>
    <row r="27" ht="25.5" customHeight="1">
      <c r="A27" s="6"/>
      <c r="B27" s="44"/>
      <c r="C27" s="45" t="s">
        <v>4</v>
      </c>
      <c r="D27" s="46"/>
      <c r="E27" s="47"/>
      <c r="F27" s="48" t="str">
        <f>IF('Circunscrição VII'!F2="","",'Circunscrição VII'!F2)</f>
        <v>Carvalho</v>
      </c>
      <c r="G27" s="48" t="str">
        <f>IF('Circunscrição VII'!G2="","",'Circunscrição VII'!G2)</f>
        <v>Anjos da Guarda</v>
      </c>
      <c r="H27" s="48" t="str">
        <f>IF('Circunscrição VII'!H2="","",'Circunscrição VII'!H2)</f>
        <v>Arkanjos</v>
      </c>
      <c r="I27" s="48" t="str">
        <f>IF('Circunscrição VII'!I2="","",'Circunscrição VII'!I2)</f>
        <v>Ata /2019</v>
      </c>
      <c r="J27" s="49" t="s">
        <v>50</v>
      </c>
      <c r="K27" s="50"/>
      <c r="L27" s="49"/>
      <c r="M27" s="50"/>
    </row>
    <row r="28" ht="12.75" customHeight="1">
      <c r="A28" s="6"/>
      <c r="B28" s="15"/>
      <c r="C28" s="45"/>
      <c r="D28" s="46"/>
      <c r="E28" s="51"/>
      <c r="F28" s="52" t="str">
        <f>IF('Circunscrição VII'!F3="","",'Circunscrição VII'!F3)</f>
        <v/>
      </c>
      <c r="G28" s="52" t="str">
        <f>IF('Circunscrição VII'!G3="","",'Circunscrição VII'!G3)</f>
        <v/>
      </c>
      <c r="H28" s="52" t="str">
        <f>IF('Circunscrição VII'!H3="","",'Circunscrição VII'!H3)</f>
        <v/>
      </c>
      <c r="I28" s="52" t="str">
        <f>IF('Circunscrição VII'!I3="","",'Circunscrição VII'!I3)</f>
        <v/>
      </c>
      <c r="J28" s="49" t="s">
        <v>51</v>
      </c>
      <c r="K28" s="50"/>
      <c r="L28" s="49" t="s">
        <v>52</v>
      </c>
      <c r="M28" s="50"/>
    </row>
    <row r="29" ht="13.5" customHeight="1">
      <c r="A29" s="15"/>
      <c r="B29" s="53"/>
      <c r="C29" s="54"/>
      <c r="D29" s="55" t="s">
        <v>17</v>
      </c>
      <c r="E29" s="56" t="s">
        <v>18</v>
      </c>
      <c r="F29" s="57" t="str">
        <f>IF('Circunscrição VII'!F4="","",'Circunscrição VII'!F4)</f>
        <v/>
      </c>
      <c r="G29" s="57" t="str">
        <f>IF('Circunscrição VII'!G4="","",'Circunscrição VII'!G4)</f>
        <v/>
      </c>
      <c r="H29" s="57" t="str">
        <f>IF('Circunscrição VII'!H4="","",'Circunscrição VII'!H4)</f>
        <v/>
      </c>
      <c r="I29" s="57" t="str">
        <f>IF('Circunscrição VII'!I4="","",'Circunscrição VII'!I4)</f>
        <v/>
      </c>
      <c r="J29" s="58"/>
      <c r="K29" s="59"/>
      <c r="L29" s="58"/>
      <c r="M29" s="59"/>
    </row>
    <row r="30" ht="24.0" customHeight="1">
      <c r="A30" s="87">
        <v>7.0</v>
      </c>
      <c r="B30" s="32">
        <v>90.0</v>
      </c>
      <c r="C30" s="19" t="s">
        <v>149</v>
      </c>
      <c r="D30" s="20">
        <v>1.0</v>
      </c>
      <c r="E30" s="21" t="s">
        <v>21</v>
      </c>
      <c r="F30" s="60">
        <f>IF('Circunscrição VII'!F5&gt;0,IF(AND('Circunscrição VII'!$L5&lt;='Circunscrição VII'!F5,'Circunscrição VII'!F5&lt;='Circunscrição VII'!$M5),'Circunscrição VII'!F5,"excluído*"),"")</f>
        <v>3500</v>
      </c>
      <c r="G30" s="60">
        <f>IF('Circunscrição VII'!G5&gt;0,IF(AND('Circunscrição VII'!$L5&lt;='Circunscrição VII'!G5,'Circunscrição VII'!G5&lt;='Circunscrição VII'!$M5),'Circunscrição VII'!G5,"excluído*"),"")</f>
        <v>3750</v>
      </c>
      <c r="H30" s="60" t="str">
        <f>IF('Circunscrição VII'!H5&gt;0,IF(AND('Circunscrição VII'!$L5&lt;='Circunscrição VII'!H5,'Circunscrição VII'!H5&lt;='Circunscrição VII'!$M5),'Circunscrição VII'!H5,"excluído*"),"")</f>
        <v>excluído*</v>
      </c>
      <c r="I30" s="61"/>
      <c r="J30" s="62">
        <f t="shared" ref="J30:J47" si="5">IF(SUM(F30:H30)&gt;0,ROUND(AVERAGE(F30:H30),2),"")</f>
        <v>3625</v>
      </c>
      <c r="K30" s="63"/>
      <c r="L30" s="64">
        <f t="shared" ref="L30:L47" si="6">IF(J30&lt;&gt;"",J30*D30,"")</f>
        <v>3625</v>
      </c>
      <c r="M30" s="63"/>
    </row>
    <row r="31" ht="24.0" customHeight="1">
      <c r="A31" s="26"/>
      <c r="B31" s="27"/>
      <c r="C31" s="27"/>
      <c r="D31" s="28">
        <v>1.0</v>
      </c>
      <c r="E31" s="29" t="s">
        <v>22</v>
      </c>
      <c r="F31" s="60">
        <f>IF('Circunscrição VII'!F6&gt;0,IF(AND('Circunscrição VII'!$L6&lt;='Circunscrição VII'!F6,'Circunscrição VII'!F6&lt;='Circunscrição VII'!$M6),'Circunscrição VII'!F6,"excluído*"),"")</f>
        <v>500</v>
      </c>
      <c r="G31" s="60" t="str">
        <f>IF('Circunscrição VII'!G6&gt;0,IF(AND('Circunscrição VII'!$L6&lt;='Circunscrição VII'!G6,'Circunscrição VII'!G6&lt;='Circunscrição VII'!$M6),'Circunscrição VII'!G6,"excluído*"),"")</f>
        <v>excluído*</v>
      </c>
      <c r="H31" s="60">
        <f>IF('Circunscrição VII'!H6&gt;0,IF(AND('Circunscrição VII'!$L6&lt;='Circunscrição VII'!H6,'Circunscrição VII'!H6&lt;='Circunscrição VII'!$M6),'Circunscrição VII'!H6,"excluído*"),"")</f>
        <v>470</v>
      </c>
      <c r="I31" s="61"/>
      <c r="J31" s="62">
        <f t="shared" si="5"/>
        <v>485</v>
      </c>
      <c r="K31" s="63"/>
      <c r="L31" s="64">
        <f t="shared" si="6"/>
        <v>485</v>
      </c>
      <c r="M31" s="63"/>
    </row>
    <row r="32" ht="24.0" customHeight="1">
      <c r="A32" s="26"/>
      <c r="B32" s="32">
        <v>91.0</v>
      </c>
      <c r="C32" s="19" t="s">
        <v>150</v>
      </c>
      <c r="D32" s="20">
        <v>1.0</v>
      </c>
      <c r="E32" s="21" t="s">
        <v>21</v>
      </c>
      <c r="F32" s="60">
        <f>IF('Circunscrição VII'!F7&gt;0,IF(AND('Circunscrição VII'!$L7&lt;='Circunscrição VII'!F7,'Circunscrição VII'!F7&lt;='Circunscrição VII'!$M7),'Circunscrição VII'!F7,"excluído*"),"")</f>
        <v>3500</v>
      </c>
      <c r="G32" s="60">
        <f>IF('Circunscrição VII'!G7&gt;0,IF(AND('Circunscrição VII'!$L7&lt;='Circunscrição VII'!G7,'Circunscrição VII'!G7&lt;='Circunscrição VII'!$M7),'Circunscrição VII'!G7,"excluído*"),"")</f>
        <v>3750</v>
      </c>
      <c r="H32" s="60" t="str">
        <f>IF('Circunscrição VII'!H7&gt;0,IF(AND('Circunscrição VII'!$L7&lt;='Circunscrição VII'!H7,'Circunscrição VII'!H7&lt;='Circunscrição VII'!$M7),'Circunscrição VII'!H7,"excluído*"),"")</f>
        <v>excluído*</v>
      </c>
      <c r="I32" s="61"/>
      <c r="J32" s="62">
        <f t="shared" si="5"/>
        <v>3625</v>
      </c>
      <c r="K32" s="63"/>
      <c r="L32" s="64">
        <f t="shared" si="6"/>
        <v>3625</v>
      </c>
      <c r="M32" s="63"/>
    </row>
    <row r="33" ht="24.0" customHeight="1">
      <c r="A33" s="26"/>
      <c r="B33" s="27"/>
      <c r="C33" s="27"/>
      <c r="D33" s="28">
        <v>1.0</v>
      </c>
      <c r="E33" s="29" t="s">
        <v>22</v>
      </c>
      <c r="F33" s="60">
        <f>IF('Circunscrição VII'!F8&gt;0,IF(AND('Circunscrição VII'!$L8&lt;='Circunscrição VII'!F8,'Circunscrição VII'!F8&lt;='Circunscrição VII'!$M8),'Circunscrição VII'!F8,"excluído*"),"")</f>
        <v>500</v>
      </c>
      <c r="G33" s="60" t="str">
        <f>IF('Circunscrição VII'!G8&gt;0,IF(AND('Circunscrição VII'!$L8&lt;='Circunscrição VII'!G8,'Circunscrição VII'!G8&lt;='Circunscrição VII'!$M8),'Circunscrição VII'!G8,"excluído*"),"")</f>
        <v>excluído*</v>
      </c>
      <c r="H33" s="60">
        <f>IF('Circunscrição VII'!H8&gt;0,IF(AND('Circunscrição VII'!$L8&lt;='Circunscrição VII'!H8,'Circunscrição VII'!H8&lt;='Circunscrição VII'!$M8),'Circunscrição VII'!H8,"excluído*"),"")</f>
        <v>470</v>
      </c>
      <c r="I33" s="61"/>
      <c r="J33" s="62">
        <f t="shared" si="5"/>
        <v>485</v>
      </c>
      <c r="K33" s="63"/>
      <c r="L33" s="64">
        <f t="shared" si="6"/>
        <v>485</v>
      </c>
      <c r="M33" s="63"/>
    </row>
    <row r="34" ht="24.0" customHeight="1">
      <c r="A34" s="26"/>
      <c r="B34" s="32">
        <v>92.0</v>
      </c>
      <c r="C34" s="19" t="s">
        <v>151</v>
      </c>
      <c r="D34" s="20">
        <v>1.0</v>
      </c>
      <c r="E34" s="21" t="s">
        <v>21</v>
      </c>
      <c r="F34" s="60">
        <f>IF('Circunscrição VII'!F9&gt;0,IF(AND('Circunscrição VII'!$L9&lt;='Circunscrição VII'!F9,'Circunscrição VII'!F9&lt;='Circunscrição VII'!$M9),'Circunscrição VII'!F9,"excluído*"),"")</f>
        <v>3500</v>
      </c>
      <c r="G34" s="60">
        <f>IF('Circunscrição VII'!G9&gt;0,IF(AND('Circunscrição VII'!$L9&lt;='Circunscrição VII'!G9,'Circunscrição VII'!G9&lt;='Circunscrição VII'!$M9),'Circunscrição VII'!G9,"excluído*"),"")</f>
        <v>3750</v>
      </c>
      <c r="H34" s="60" t="str">
        <f>IF('Circunscrição VII'!H9&gt;0,IF(AND('Circunscrição VII'!$L9&lt;='Circunscrição VII'!H9,'Circunscrição VII'!H9&lt;='Circunscrição VII'!$M9),'Circunscrição VII'!H9,"excluído*"),"")</f>
        <v>excluído*</v>
      </c>
      <c r="I34" s="61"/>
      <c r="J34" s="62">
        <f t="shared" si="5"/>
        <v>3625</v>
      </c>
      <c r="K34" s="63"/>
      <c r="L34" s="64">
        <f t="shared" si="6"/>
        <v>3625</v>
      </c>
      <c r="M34" s="63"/>
    </row>
    <row r="35" ht="24.0" customHeight="1">
      <c r="A35" s="26"/>
      <c r="B35" s="27"/>
      <c r="C35" s="27"/>
      <c r="D35" s="28">
        <v>1.0</v>
      </c>
      <c r="E35" s="29" t="s">
        <v>22</v>
      </c>
      <c r="F35" s="60">
        <f>IF('Circunscrição VII'!F10&gt;0,IF(AND('Circunscrição VII'!$L10&lt;='Circunscrição VII'!F10,'Circunscrição VII'!F10&lt;='Circunscrição VII'!$M10),'Circunscrição VII'!F10,"excluído*"),"")</f>
        <v>500</v>
      </c>
      <c r="G35" s="60" t="str">
        <f>IF('Circunscrição VII'!G10&gt;0,IF(AND('Circunscrição VII'!$L10&lt;='Circunscrição VII'!G10,'Circunscrição VII'!G10&lt;='Circunscrição VII'!$M10),'Circunscrição VII'!G10,"excluído*"),"")</f>
        <v>excluído*</v>
      </c>
      <c r="H35" s="60">
        <f>IF('Circunscrição VII'!H10&gt;0,IF(AND('Circunscrição VII'!$L10&lt;='Circunscrição VII'!H10,'Circunscrição VII'!H10&lt;='Circunscrição VII'!$M10),'Circunscrição VII'!H10,"excluído*"),"")</f>
        <v>470</v>
      </c>
      <c r="I35" s="61"/>
      <c r="J35" s="62">
        <f t="shared" si="5"/>
        <v>485</v>
      </c>
      <c r="K35" s="63"/>
      <c r="L35" s="64">
        <f t="shared" si="6"/>
        <v>485</v>
      </c>
      <c r="M35" s="63"/>
    </row>
    <row r="36" ht="24.0" customHeight="1">
      <c r="A36" s="26"/>
      <c r="B36" s="32">
        <v>93.0</v>
      </c>
      <c r="C36" s="19" t="s">
        <v>152</v>
      </c>
      <c r="D36" s="20">
        <v>1.0</v>
      </c>
      <c r="E36" s="21" t="s">
        <v>21</v>
      </c>
      <c r="F36" s="60">
        <f>IF('Circunscrição VII'!F11&gt;0,IF(AND('Circunscrição VII'!$L11&lt;='Circunscrição VII'!F11,'Circunscrição VII'!F11&lt;='Circunscrição VII'!$M11),'Circunscrição VII'!F11,"excluído*"),"")</f>
        <v>3500</v>
      </c>
      <c r="G36" s="60">
        <f>IF('Circunscrição VII'!G11&gt;0,IF(AND('Circunscrição VII'!$L11&lt;='Circunscrição VII'!G11,'Circunscrição VII'!G11&lt;='Circunscrição VII'!$M11),'Circunscrição VII'!G11,"excluído*"),"")</f>
        <v>3750</v>
      </c>
      <c r="H36" s="60" t="str">
        <f>IF('Circunscrição VII'!H11&gt;0,IF(AND('Circunscrição VII'!$L11&lt;='Circunscrição VII'!H11,'Circunscrição VII'!H11&lt;='Circunscrição VII'!$M11),'Circunscrição VII'!H11,"excluído*"),"")</f>
        <v>excluído*</v>
      </c>
      <c r="I36" s="61"/>
      <c r="J36" s="62">
        <f t="shared" si="5"/>
        <v>3625</v>
      </c>
      <c r="K36" s="63"/>
      <c r="L36" s="64">
        <f t="shared" si="6"/>
        <v>3625</v>
      </c>
      <c r="M36" s="63"/>
    </row>
    <row r="37" ht="24.0" customHeight="1">
      <c r="A37" s="26"/>
      <c r="B37" s="27"/>
      <c r="C37" s="27"/>
      <c r="D37" s="28">
        <v>1.0</v>
      </c>
      <c r="E37" s="29" t="s">
        <v>22</v>
      </c>
      <c r="F37" s="60">
        <f>IF('Circunscrição VII'!F12&gt;0,IF(AND('Circunscrição VII'!$L12&lt;='Circunscrição VII'!F12,'Circunscrição VII'!F12&lt;='Circunscrição VII'!$M12),'Circunscrição VII'!F12,"excluído*"),"")</f>
        <v>500</v>
      </c>
      <c r="G37" s="60" t="str">
        <f>IF('Circunscrição VII'!G12&gt;0,IF(AND('Circunscrição VII'!$L12&lt;='Circunscrição VII'!G12,'Circunscrição VII'!G12&lt;='Circunscrição VII'!$M12),'Circunscrição VII'!G12,"excluído*"),"")</f>
        <v>excluído*</v>
      </c>
      <c r="H37" s="60">
        <f>IF('Circunscrição VII'!H12&gt;0,IF(AND('Circunscrição VII'!$L12&lt;='Circunscrição VII'!H12,'Circunscrição VII'!H12&lt;='Circunscrição VII'!$M12),'Circunscrição VII'!H12,"excluído*"),"")</f>
        <v>470</v>
      </c>
      <c r="I37" s="61"/>
      <c r="J37" s="62">
        <f t="shared" si="5"/>
        <v>485</v>
      </c>
      <c r="K37" s="63"/>
      <c r="L37" s="64">
        <f t="shared" si="6"/>
        <v>485</v>
      </c>
      <c r="M37" s="63"/>
    </row>
    <row r="38" ht="24.0" customHeight="1">
      <c r="A38" s="26"/>
      <c r="B38" s="32">
        <v>94.0</v>
      </c>
      <c r="C38" s="19" t="s">
        <v>153</v>
      </c>
      <c r="D38" s="20">
        <v>1.0</v>
      </c>
      <c r="E38" s="21" t="s">
        <v>21</v>
      </c>
      <c r="F38" s="60">
        <f>IF('Circunscrição VII'!F13&gt;0,IF(AND('Circunscrição VII'!$L13&lt;='Circunscrição VII'!F13,'Circunscrição VII'!F13&lt;='Circunscrição VII'!$M13),'Circunscrição VII'!F13,"excluído*"),"")</f>
        <v>3500</v>
      </c>
      <c r="G38" s="60">
        <f>IF('Circunscrição VII'!G13&gt;0,IF(AND('Circunscrição VII'!$L13&lt;='Circunscrição VII'!G13,'Circunscrição VII'!G13&lt;='Circunscrição VII'!$M13),'Circunscrição VII'!G13,"excluído*"),"")</f>
        <v>3750</v>
      </c>
      <c r="H38" s="60" t="str">
        <f>IF('Circunscrição VII'!H13&gt;0,IF(AND('Circunscrição VII'!$L13&lt;='Circunscrição VII'!H13,'Circunscrição VII'!H13&lt;='Circunscrição VII'!$M13),'Circunscrição VII'!H13,"excluído*"),"")</f>
        <v>excluído*</v>
      </c>
      <c r="I38" s="61"/>
      <c r="J38" s="62">
        <f t="shared" si="5"/>
        <v>3625</v>
      </c>
      <c r="K38" s="63"/>
      <c r="L38" s="64">
        <f t="shared" si="6"/>
        <v>3625</v>
      </c>
      <c r="M38" s="63"/>
    </row>
    <row r="39" ht="24.0" customHeight="1">
      <c r="A39" s="26"/>
      <c r="B39" s="27"/>
      <c r="C39" s="27"/>
      <c r="D39" s="28">
        <v>1.0</v>
      </c>
      <c r="E39" s="29" t="s">
        <v>22</v>
      </c>
      <c r="F39" s="60">
        <f>IF('Circunscrição VII'!F14&gt;0,IF(AND('Circunscrição VII'!$L14&lt;='Circunscrição VII'!F14,'Circunscrição VII'!F14&lt;='Circunscrição VII'!$M14),'Circunscrição VII'!F14,"excluído*"),"")</f>
        <v>500</v>
      </c>
      <c r="G39" s="60" t="str">
        <f>IF('Circunscrição VII'!G14&gt;0,IF(AND('Circunscrição VII'!$L14&lt;='Circunscrição VII'!G14,'Circunscrição VII'!G14&lt;='Circunscrição VII'!$M14),'Circunscrição VII'!G14,"excluído*"),"")</f>
        <v>excluído*</v>
      </c>
      <c r="H39" s="60">
        <f>IF('Circunscrição VII'!H14&gt;0,IF(AND('Circunscrição VII'!$L14&lt;='Circunscrição VII'!H14,'Circunscrição VII'!H14&lt;='Circunscrição VII'!$M14),'Circunscrição VII'!H14,"excluído*"),"")</f>
        <v>470</v>
      </c>
      <c r="I39" s="61"/>
      <c r="J39" s="62">
        <f t="shared" si="5"/>
        <v>485</v>
      </c>
      <c r="K39" s="63"/>
      <c r="L39" s="64">
        <f t="shared" si="6"/>
        <v>485</v>
      </c>
      <c r="M39" s="63"/>
    </row>
    <row r="40" ht="24.0" customHeight="1">
      <c r="A40" s="26"/>
      <c r="B40" s="32">
        <v>95.0</v>
      </c>
      <c r="C40" s="19" t="s">
        <v>154</v>
      </c>
      <c r="D40" s="20">
        <v>1.0</v>
      </c>
      <c r="E40" s="21" t="s">
        <v>21</v>
      </c>
      <c r="F40" s="60">
        <f>IF('Circunscrição VII'!F15&gt;0,IF(AND('Circunscrição VII'!$L15&lt;='Circunscrição VII'!F15,'Circunscrição VII'!F15&lt;='Circunscrição VII'!$M15),'Circunscrição VII'!F15,"excluído*"),"")</f>
        <v>3500</v>
      </c>
      <c r="G40" s="60">
        <f>IF('Circunscrição VII'!G15&gt;0,IF(AND('Circunscrição VII'!$L15&lt;='Circunscrição VII'!G15,'Circunscrição VII'!G15&lt;='Circunscrição VII'!$M15),'Circunscrição VII'!G15,"excluído*"),"")</f>
        <v>3750</v>
      </c>
      <c r="H40" s="60" t="str">
        <f>IF('Circunscrição VII'!H15&gt;0,IF(AND('Circunscrição VII'!$L15&lt;='Circunscrição VII'!H15,'Circunscrição VII'!H15&lt;='Circunscrição VII'!$M15),'Circunscrição VII'!H15,"excluído*"),"")</f>
        <v>excluído*</v>
      </c>
      <c r="I40" s="61"/>
      <c r="J40" s="62">
        <f t="shared" si="5"/>
        <v>3625</v>
      </c>
      <c r="K40" s="63"/>
      <c r="L40" s="64">
        <f t="shared" si="6"/>
        <v>3625</v>
      </c>
      <c r="M40" s="63"/>
    </row>
    <row r="41" ht="24.0" customHeight="1">
      <c r="A41" s="26"/>
      <c r="B41" s="27"/>
      <c r="C41" s="27"/>
      <c r="D41" s="28">
        <v>1.0</v>
      </c>
      <c r="E41" s="29" t="s">
        <v>22</v>
      </c>
      <c r="F41" s="60">
        <f>IF('Circunscrição VII'!F16&gt;0,IF(AND('Circunscrição VII'!$L16&lt;='Circunscrição VII'!F16,'Circunscrição VII'!F16&lt;='Circunscrição VII'!$M16),'Circunscrição VII'!F16,"excluído*"),"")</f>
        <v>500</v>
      </c>
      <c r="G41" s="60" t="str">
        <f>IF('Circunscrição VII'!G16&gt;0,IF(AND('Circunscrição VII'!$L16&lt;='Circunscrição VII'!G16,'Circunscrição VII'!G16&lt;='Circunscrição VII'!$M16),'Circunscrição VII'!G16,"excluído*"),"")</f>
        <v>excluído*</v>
      </c>
      <c r="H41" s="60">
        <f>IF('Circunscrição VII'!H16&gt;0,IF(AND('Circunscrição VII'!$L16&lt;='Circunscrição VII'!H16,'Circunscrição VII'!H16&lt;='Circunscrição VII'!$M16),'Circunscrição VII'!H16,"excluído*"),"")</f>
        <v>470</v>
      </c>
      <c r="I41" s="61"/>
      <c r="J41" s="62">
        <f t="shared" si="5"/>
        <v>485</v>
      </c>
      <c r="K41" s="63"/>
      <c r="L41" s="64">
        <f t="shared" si="6"/>
        <v>485</v>
      </c>
      <c r="M41" s="63"/>
    </row>
    <row r="42" ht="24.0" customHeight="1">
      <c r="A42" s="26"/>
      <c r="B42" s="32">
        <v>96.0</v>
      </c>
      <c r="C42" s="19" t="s">
        <v>155</v>
      </c>
      <c r="D42" s="20">
        <v>1.0</v>
      </c>
      <c r="E42" s="21" t="s">
        <v>21</v>
      </c>
      <c r="F42" s="60">
        <f>IF('Circunscrição VII'!F17&gt;0,IF(AND('Circunscrição VII'!$L17&lt;='Circunscrição VII'!F17,'Circunscrição VII'!F17&lt;='Circunscrição VII'!$M17),'Circunscrição VII'!F17,"excluído*"),"")</f>
        <v>3500</v>
      </c>
      <c r="G42" s="60">
        <f>IF('Circunscrição VII'!G17&gt;0,IF(AND('Circunscrição VII'!$L17&lt;='Circunscrição VII'!G17,'Circunscrição VII'!G17&lt;='Circunscrição VII'!$M17),'Circunscrição VII'!G17,"excluído*"),"")</f>
        <v>3750</v>
      </c>
      <c r="H42" s="60" t="str">
        <f>IF('Circunscrição VII'!H17&gt;0,IF(AND('Circunscrição VII'!$L17&lt;='Circunscrição VII'!H17,'Circunscrição VII'!H17&lt;='Circunscrição VII'!$M17),'Circunscrição VII'!H17,"excluído*"),"")</f>
        <v>excluído*</v>
      </c>
      <c r="I42" s="61"/>
      <c r="J42" s="62">
        <f t="shared" si="5"/>
        <v>3625</v>
      </c>
      <c r="K42" s="63"/>
      <c r="L42" s="64">
        <f t="shared" si="6"/>
        <v>3625</v>
      </c>
      <c r="M42" s="63"/>
    </row>
    <row r="43" ht="24.0" customHeight="1">
      <c r="A43" s="26"/>
      <c r="B43" s="27"/>
      <c r="C43" s="27"/>
      <c r="D43" s="28">
        <v>1.0</v>
      </c>
      <c r="E43" s="29" t="s">
        <v>22</v>
      </c>
      <c r="F43" s="60">
        <f>IF('Circunscrição VII'!F18&gt;0,IF(AND('Circunscrição VII'!$L18&lt;='Circunscrição VII'!F18,'Circunscrição VII'!F18&lt;='Circunscrição VII'!$M18),'Circunscrição VII'!F18,"excluído*"),"")</f>
        <v>500</v>
      </c>
      <c r="G43" s="60" t="str">
        <f>IF('Circunscrição VII'!G18&gt;0,IF(AND('Circunscrição VII'!$L18&lt;='Circunscrição VII'!G18,'Circunscrição VII'!G18&lt;='Circunscrição VII'!$M18),'Circunscrição VII'!G18,"excluído*"),"")</f>
        <v>excluído*</v>
      </c>
      <c r="H43" s="60">
        <f>IF('Circunscrição VII'!H18&gt;0,IF(AND('Circunscrição VII'!$L18&lt;='Circunscrição VII'!H18,'Circunscrição VII'!H18&lt;='Circunscrição VII'!$M18),'Circunscrição VII'!H18,"excluído*"),"")</f>
        <v>470</v>
      </c>
      <c r="I43" s="61"/>
      <c r="J43" s="62">
        <f t="shared" si="5"/>
        <v>485</v>
      </c>
      <c r="K43" s="63"/>
      <c r="L43" s="64">
        <f t="shared" si="6"/>
        <v>485</v>
      </c>
      <c r="M43" s="63"/>
    </row>
    <row r="44" ht="24.0" customHeight="1">
      <c r="A44" s="26"/>
      <c r="B44" s="32">
        <v>97.0</v>
      </c>
      <c r="C44" s="19" t="s">
        <v>156</v>
      </c>
      <c r="D44" s="20">
        <v>1.0</v>
      </c>
      <c r="E44" s="21" t="s">
        <v>21</v>
      </c>
      <c r="F44" s="60">
        <f>IF('Circunscrição VII'!F19&gt;0,IF(AND('Circunscrição VII'!$L19&lt;='Circunscrição VII'!F19,'Circunscrição VII'!F19&lt;='Circunscrição VII'!$M19),'Circunscrição VII'!F19,"excluído*"),"")</f>
        <v>3500</v>
      </c>
      <c r="G44" s="60">
        <f>IF('Circunscrição VII'!G19&gt;0,IF(AND('Circunscrição VII'!$L19&lt;='Circunscrição VII'!G19,'Circunscrição VII'!G19&lt;='Circunscrição VII'!$M19),'Circunscrição VII'!G19,"excluído*"),"")</f>
        <v>3750</v>
      </c>
      <c r="H44" s="60" t="str">
        <f>IF('Circunscrição VII'!H19&gt;0,IF(AND('Circunscrição VII'!$L19&lt;='Circunscrição VII'!H19,'Circunscrição VII'!H19&lt;='Circunscrição VII'!$M19),'Circunscrição VII'!H19,"excluído*"),"")</f>
        <v>excluído*</v>
      </c>
      <c r="I44" s="61"/>
      <c r="J44" s="62">
        <f t="shared" si="5"/>
        <v>3625</v>
      </c>
      <c r="K44" s="63"/>
      <c r="L44" s="64">
        <f t="shared" si="6"/>
        <v>3625</v>
      </c>
      <c r="M44" s="63"/>
    </row>
    <row r="45" ht="24.0" customHeight="1">
      <c r="A45" s="26"/>
      <c r="B45" s="27"/>
      <c r="C45" s="27"/>
      <c r="D45" s="28">
        <v>1.0</v>
      </c>
      <c r="E45" s="29" t="s">
        <v>22</v>
      </c>
      <c r="F45" s="60">
        <f>IF('Circunscrição VII'!F20&gt;0,IF(AND('Circunscrição VII'!$L20&lt;='Circunscrição VII'!F20,'Circunscrição VII'!F20&lt;='Circunscrição VII'!$M20),'Circunscrição VII'!F20,"excluído*"),"")</f>
        <v>500</v>
      </c>
      <c r="G45" s="60" t="str">
        <f>IF('Circunscrição VII'!G20&gt;0,IF(AND('Circunscrição VII'!$L20&lt;='Circunscrição VII'!G20,'Circunscrição VII'!G20&lt;='Circunscrição VII'!$M20),'Circunscrição VII'!G20,"excluído*"),"")</f>
        <v>excluído*</v>
      </c>
      <c r="H45" s="60">
        <f>IF('Circunscrição VII'!H20&gt;0,IF(AND('Circunscrição VII'!$L20&lt;='Circunscrição VII'!H20,'Circunscrição VII'!H20&lt;='Circunscrição VII'!$M20),'Circunscrição VII'!H20,"excluído*"),"")</f>
        <v>470</v>
      </c>
      <c r="I45" s="61"/>
      <c r="J45" s="62">
        <f t="shared" si="5"/>
        <v>485</v>
      </c>
      <c r="K45" s="63"/>
      <c r="L45" s="64">
        <f t="shared" si="6"/>
        <v>485</v>
      </c>
      <c r="M45" s="63"/>
    </row>
    <row r="46" ht="24.0" customHeight="1">
      <c r="A46" s="26"/>
      <c r="B46" s="32">
        <v>98.0</v>
      </c>
      <c r="C46" s="19" t="s">
        <v>157</v>
      </c>
      <c r="D46" s="20">
        <v>1.0</v>
      </c>
      <c r="E46" s="21" t="s">
        <v>21</v>
      </c>
      <c r="F46" s="60">
        <f>IF('Circunscrição VII'!F21&gt;0,IF(AND('Circunscrição VII'!$L21&lt;='Circunscrição VII'!F21,'Circunscrição VII'!F21&lt;='Circunscrição VII'!$M21),'Circunscrição VII'!F21,"excluído*"),"")</f>
        <v>3500</v>
      </c>
      <c r="G46" s="60">
        <f>IF('Circunscrição VII'!G21&gt;0,IF(AND('Circunscrição VII'!$L21&lt;='Circunscrição VII'!G21,'Circunscrição VII'!G21&lt;='Circunscrição VII'!$M21),'Circunscrição VII'!G21,"excluído*"),"")</f>
        <v>3750</v>
      </c>
      <c r="H46" s="60" t="str">
        <f>IF('Circunscrição VII'!H21&gt;0,IF(AND('Circunscrição VII'!$L21&lt;='Circunscrição VII'!H21,'Circunscrição VII'!H21&lt;='Circunscrição VII'!$M21),'Circunscrição VII'!H21,"excluído*"),"")</f>
        <v>excluído*</v>
      </c>
      <c r="I46" s="61"/>
      <c r="J46" s="62">
        <f t="shared" si="5"/>
        <v>3625</v>
      </c>
      <c r="K46" s="63"/>
      <c r="L46" s="64">
        <f t="shared" si="6"/>
        <v>3625</v>
      </c>
      <c r="M46" s="63"/>
    </row>
    <row r="47" ht="24.0" customHeight="1">
      <c r="A47" s="27"/>
      <c r="B47" s="27"/>
      <c r="C47" s="27"/>
      <c r="D47" s="28">
        <v>1.0</v>
      </c>
      <c r="E47" s="29" t="s">
        <v>22</v>
      </c>
      <c r="F47" s="60">
        <f>IF('Circunscrição VII'!F22&gt;0,IF(AND('Circunscrição VII'!$L22&lt;='Circunscrição VII'!F22,'Circunscrição VII'!F22&lt;='Circunscrição VII'!$M22),'Circunscrição VII'!F22,"excluído*"),"")</f>
        <v>500</v>
      </c>
      <c r="G47" s="60" t="str">
        <f>IF('Circunscrição VII'!G22&gt;0,IF(AND('Circunscrição VII'!$L22&lt;='Circunscrição VII'!G22,'Circunscrição VII'!G22&lt;='Circunscrição VII'!$M22),'Circunscrição VII'!G22,"excluído*"),"")</f>
        <v>excluído*</v>
      </c>
      <c r="H47" s="60">
        <f>IF('Circunscrição VII'!H22&gt;0,IF(AND('Circunscrição VII'!$L22&lt;='Circunscrição VII'!H22,'Circunscrição VII'!H22&lt;='Circunscrição VII'!$M22),'Circunscrição VII'!H22,"excluído*"),"")</f>
        <v>470</v>
      </c>
      <c r="I47" s="61"/>
      <c r="J47" s="62">
        <f t="shared" si="5"/>
        <v>485</v>
      </c>
      <c r="K47" s="63"/>
      <c r="L47" s="64">
        <f t="shared" si="6"/>
        <v>485</v>
      </c>
      <c r="M47" s="63"/>
    </row>
    <row r="48" ht="12.75" customHeight="1">
      <c r="D48" s="36"/>
      <c r="E48" s="36"/>
    </row>
    <row r="49" ht="24.75" customHeight="1">
      <c r="A49" s="65" t="s">
        <v>158</v>
      </c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68">
        <f t="shared" ref="M49:M50" si="7">SUM(L46,L44,L42,L40,L38,L36,L34,L32,L30)</f>
        <v>32625</v>
      </c>
    </row>
    <row r="50" ht="28.5" customHeight="1">
      <c r="A50" s="65" t="s">
        <v>159</v>
      </c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68">
        <f t="shared" si="7"/>
        <v>4365</v>
      </c>
    </row>
    <row r="51" ht="12.75" customHeight="1">
      <c r="A51" s="69"/>
      <c r="B51" s="69"/>
      <c r="C51" s="69"/>
      <c r="D51" s="70"/>
      <c r="E51" s="70"/>
      <c r="F51" s="69"/>
      <c r="G51" s="69"/>
      <c r="H51" s="69"/>
      <c r="I51" s="69"/>
      <c r="J51" s="69"/>
      <c r="K51" s="69"/>
      <c r="L51" s="69"/>
      <c r="M51" s="69"/>
    </row>
    <row r="52" ht="24.75" customHeight="1">
      <c r="A52" s="65" t="s">
        <v>55</v>
      </c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68">
        <f>'Circunscrição I'!N123</f>
        <v>337965.35</v>
      </c>
    </row>
    <row r="53" ht="28.5" customHeight="1">
      <c r="A53" s="65" t="s">
        <v>56</v>
      </c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68">
        <f>'Circunscrição I'!N124</f>
        <v>53572.03</v>
      </c>
    </row>
    <row r="54" ht="12.75" customHeight="1">
      <c r="A54" s="69"/>
      <c r="B54" s="69"/>
      <c r="C54" s="69"/>
      <c r="D54" s="70"/>
      <c r="E54" s="70"/>
      <c r="F54" s="69"/>
      <c r="G54" s="69"/>
      <c r="H54" s="69"/>
      <c r="I54" s="69"/>
      <c r="J54" s="69"/>
      <c r="K54" s="69"/>
      <c r="L54" s="69"/>
      <c r="M54" s="69"/>
    </row>
    <row r="55" ht="24.75" customHeight="1">
      <c r="A55" s="75" t="s">
        <v>160</v>
      </c>
      <c r="B55" s="76"/>
      <c r="C55" s="76"/>
      <c r="D55" s="77"/>
      <c r="E55" s="77"/>
      <c r="F55" s="76"/>
      <c r="G55" s="76"/>
      <c r="H55" s="76"/>
      <c r="I55" s="76"/>
      <c r="J55" s="76"/>
      <c r="K55" s="76"/>
      <c r="L55" s="76"/>
      <c r="M55" s="98">
        <f>SUMIF(E5:E22,"Instalação",J5:J22) </f>
        <v>30849.03</v>
      </c>
    </row>
    <row r="56" ht="19.5" customHeight="1">
      <c r="A56" s="75" t="s">
        <v>161</v>
      </c>
      <c r="B56" s="76"/>
      <c r="C56" s="76"/>
      <c r="D56" s="77"/>
      <c r="E56" s="77"/>
      <c r="F56" s="76"/>
      <c r="G56" s="76"/>
      <c r="H56" s="76"/>
      <c r="I56" s="76"/>
      <c r="J56" s="76"/>
      <c r="K56" s="76"/>
      <c r="L56" s="76"/>
      <c r="M56" s="98">
        <f>SUMIF(E5:E22,"Manutenção Mensal",J5:J22) </f>
        <v>6059.97</v>
      </c>
    </row>
    <row r="57" ht="12.75" customHeight="1">
      <c r="A57" s="69"/>
      <c r="B57" s="69"/>
      <c r="C57" s="69"/>
      <c r="D57" s="70"/>
      <c r="E57" s="70"/>
      <c r="F57" s="69"/>
      <c r="G57" s="69"/>
      <c r="H57" s="69"/>
      <c r="I57" s="69"/>
      <c r="J57" s="69"/>
      <c r="K57" s="69"/>
      <c r="L57" s="69"/>
      <c r="M57" s="99"/>
    </row>
    <row r="58" ht="21.0" customHeight="1">
      <c r="A58" s="75" t="s">
        <v>59</v>
      </c>
      <c r="B58" s="76"/>
      <c r="C58" s="76"/>
      <c r="D58" s="77"/>
      <c r="E58" s="77"/>
      <c r="F58" s="76"/>
      <c r="G58" s="76"/>
      <c r="H58" s="76"/>
      <c r="I58" s="76"/>
      <c r="J58" s="76"/>
      <c r="K58" s="76"/>
      <c r="L58" s="76"/>
      <c r="M58" s="98">
        <f>'Circunscrição I'!N129</f>
        <v>298596.64</v>
      </c>
    </row>
    <row r="59" ht="21.0" customHeight="1">
      <c r="A59" s="75" t="s">
        <v>60</v>
      </c>
      <c r="B59" s="76"/>
      <c r="C59" s="76"/>
      <c r="D59" s="77"/>
      <c r="E59" s="77"/>
      <c r="F59" s="76"/>
      <c r="G59" s="76"/>
      <c r="H59" s="76"/>
      <c r="I59" s="76"/>
      <c r="J59" s="76"/>
      <c r="K59" s="76"/>
      <c r="L59" s="76"/>
      <c r="M59" s="98">
        <f>'Circunscrição I'!N130</f>
        <v>62438.16</v>
      </c>
    </row>
    <row r="60" ht="12.75" customHeight="1">
      <c r="A60" s="69"/>
      <c r="B60" s="69"/>
      <c r="C60" s="69"/>
      <c r="D60" s="70"/>
      <c r="E60" s="70"/>
      <c r="F60" s="69"/>
      <c r="G60" s="69"/>
      <c r="H60" s="69"/>
      <c r="I60" s="69"/>
      <c r="J60" s="69"/>
      <c r="K60" s="69"/>
      <c r="L60" s="69"/>
      <c r="M60" s="69"/>
    </row>
    <row r="61" ht="12.75" customHeight="1">
      <c r="A61" s="79" t="s">
        <v>61</v>
      </c>
      <c r="B61" s="69"/>
      <c r="C61" s="69"/>
      <c r="D61" s="70"/>
      <c r="E61" s="70"/>
      <c r="F61" s="69"/>
      <c r="G61" s="69"/>
      <c r="H61" s="69"/>
      <c r="I61" s="69"/>
      <c r="J61" s="69"/>
      <c r="K61" s="69"/>
      <c r="L61" s="69"/>
      <c r="M61" s="69"/>
    </row>
    <row r="62" ht="12.75" customHeight="1">
      <c r="A62" s="80" t="s">
        <v>62</v>
      </c>
      <c r="B62" s="69"/>
      <c r="C62" s="69"/>
      <c r="D62" s="70"/>
      <c r="E62" s="70"/>
      <c r="F62" s="69"/>
      <c r="G62" s="69"/>
      <c r="H62" s="69"/>
      <c r="I62" s="69"/>
      <c r="J62" s="69"/>
      <c r="K62" s="69"/>
      <c r="L62" s="69"/>
      <c r="M62" s="69"/>
    </row>
    <row r="63" ht="12.75" customHeight="1">
      <c r="D63" s="36"/>
      <c r="E63" s="36"/>
    </row>
    <row r="64" ht="12.75" customHeight="1">
      <c r="D64" s="36"/>
      <c r="E64" s="36"/>
    </row>
    <row r="65" ht="12.75" customHeight="1">
      <c r="D65" s="36"/>
      <c r="E65" s="36"/>
    </row>
    <row r="66" ht="12.75" customHeight="1">
      <c r="D66" s="36"/>
      <c r="E66" s="36"/>
    </row>
    <row r="67" ht="12.75" customHeight="1">
      <c r="D67" s="36"/>
      <c r="E67" s="36"/>
    </row>
    <row r="68" ht="12.75" customHeight="1">
      <c r="D68" s="36"/>
      <c r="E68" s="36"/>
    </row>
    <row r="69" ht="12.75" customHeight="1">
      <c r="D69" s="36"/>
      <c r="E69" s="36"/>
    </row>
    <row r="70" ht="12.75" customHeight="1">
      <c r="D70" s="36"/>
      <c r="E70" s="36"/>
    </row>
    <row r="71" ht="12.75" customHeight="1">
      <c r="D71" s="36"/>
      <c r="E71" s="36"/>
    </row>
    <row r="72" ht="12.75" customHeight="1">
      <c r="D72" s="36"/>
      <c r="E72" s="36"/>
    </row>
    <row r="73" ht="12.75" customHeight="1">
      <c r="D73" s="36"/>
      <c r="E73" s="36"/>
    </row>
    <row r="74" ht="12.75" customHeight="1">
      <c r="D74" s="36"/>
      <c r="E74" s="36"/>
    </row>
    <row r="75" ht="12.75" customHeight="1">
      <c r="D75" s="36"/>
      <c r="E75" s="36"/>
    </row>
    <row r="76" ht="12.75" customHeight="1">
      <c r="D76" s="36"/>
      <c r="E76" s="36"/>
    </row>
    <row r="77" ht="12.75" customHeight="1">
      <c r="D77" s="36"/>
      <c r="E77" s="36"/>
    </row>
    <row r="78" ht="12.75" customHeight="1">
      <c r="D78" s="36"/>
      <c r="E78" s="36"/>
    </row>
    <row r="79" ht="12.75" customHeight="1">
      <c r="D79" s="36"/>
      <c r="E79" s="36"/>
    </row>
    <row r="80" ht="12.75" customHeight="1">
      <c r="D80" s="36"/>
      <c r="E80" s="36"/>
    </row>
    <row r="81" ht="12.75" customHeight="1">
      <c r="D81" s="36"/>
      <c r="E81" s="36"/>
    </row>
    <row r="82" ht="12.75" customHeight="1">
      <c r="D82" s="36"/>
      <c r="E82" s="36"/>
    </row>
    <row r="83" ht="12.75" customHeight="1">
      <c r="D83" s="36"/>
      <c r="E83" s="36"/>
    </row>
    <row r="84" ht="12.75" customHeight="1">
      <c r="D84" s="36"/>
      <c r="E84" s="36"/>
    </row>
    <row r="85" ht="12.75" customHeight="1">
      <c r="D85" s="36"/>
      <c r="E85" s="36"/>
    </row>
    <row r="86" ht="12.75" customHeight="1">
      <c r="D86" s="36"/>
      <c r="E86" s="36"/>
    </row>
    <row r="87" ht="12.75" customHeight="1">
      <c r="D87" s="36"/>
      <c r="E87" s="36"/>
    </row>
    <row r="88" ht="12.75" customHeight="1">
      <c r="D88" s="36"/>
      <c r="E88" s="36"/>
    </row>
    <row r="89" ht="12.75" customHeight="1">
      <c r="D89" s="36"/>
      <c r="E89" s="36"/>
    </row>
    <row r="90" ht="12.75" customHeight="1">
      <c r="D90" s="36"/>
      <c r="E90" s="36"/>
    </row>
    <row r="91" ht="12.75" customHeight="1">
      <c r="D91" s="36"/>
      <c r="E91" s="36"/>
    </row>
    <row r="92" ht="12.75" customHeight="1">
      <c r="D92" s="36"/>
      <c r="E92" s="36"/>
    </row>
    <row r="93" ht="12.75" customHeight="1">
      <c r="D93" s="36"/>
      <c r="E93" s="36"/>
    </row>
    <row r="94" ht="12.75" customHeight="1">
      <c r="D94" s="36"/>
      <c r="E94" s="36"/>
    </row>
    <row r="95" ht="12.75" customHeight="1">
      <c r="D95" s="36"/>
      <c r="E95" s="36"/>
    </row>
    <row r="96" ht="12.75" customHeight="1">
      <c r="D96" s="36"/>
      <c r="E96" s="36"/>
    </row>
    <row r="97" ht="12.75" customHeight="1">
      <c r="D97" s="36"/>
      <c r="E97" s="36"/>
    </row>
    <row r="98" ht="12.75" customHeight="1">
      <c r="D98" s="36"/>
      <c r="E98" s="36"/>
    </row>
    <row r="99" ht="12.75" customHeight="1">
      <c r="D99" s="36"/>
      <c r="E99" s="36"/>
    </row>
    <row r="100" ht="12.75" customHeight="1">
      <c r="D100" s="36"/>
      <c r="E100" s="36"/>
    </row>
    <row r="101" ht="12.75" customHeight="1">
      <c r="D101" s="36"/>
      <c r="E101" s="36"/>
    </row>
    <row r="102" ht="12.75" customHeight="1">
      <c r="D102" s="36"/>
      <c r="E102" s="36"/>
    </row>
    <row r="103" ht="12.75" customHeight="1">
      <c r="D103" s="36"/>
      <c r="E103" s="36"/>
    </row>
    <row r="104" ht="12.75" customHeight="1">
      <c r="D104" s="36"/>
      <c r="E104" s="36"/>
    </row>
    <row r="105" ht="12.75" customHeight="1">
      <c r="D105" s="36"/>
      <c r="E105" s="36"/>
    </row>
    <row r="106" ht="12.75" customHeight="1">
      <c r="D106" s="36"/>
      <c r="E106" s="36"/>
    </row>
    <row r="107" ht="12.75" customHeight="1">
      <c r="D107" s="36"/>
      <c r="E107" s="36"/>
    </row>
    <row r="108" ht="12.75" customHeight="1">
      <c r="D108" s="36"/>
      <c r="E108" s="36"/>
    </row>
    <row r="109" ht="12.75" customHeight="1">
      <c r="D109" s="36"/>
      <c r="E109" s="36"/>
    </row>
    <row r="110" ht="12.75" customHeight="1">
      <c r="D110" s="36"/>
      <c r="E110" s="36"/>
    </row>
    <row r="111" ht="12.75" customHeight="1">
      <c r="D111" s="36"/>
      <c r="E111" s="36"/>
    </row>
    <row r="112" ht="12.75" customHeight="1">
      <c r="D112" s="36"/>
      <c r="E112" s="36"/>
    </row>
    <row r="113" ht="12.75" customHeight="1">
      <c r="D113" s="36"/>
      <c r="E113" s="36"/>
    </row>
    <row r="114" ht="12.75" customHeight="1">
      <c r="D114" s="36"/>
      <c r="E114" s="36"/>
    </row>
    <row r="115" ht="12.75" customHeight="1">
      <c r="D115" s="36"/>
      <c r="E115" s="36"/>
    </row>
    <row r="116" ht="12.75" customHeight="1">
      <c r="D116" s="36"/>
      <c r="E116" s="36"/>
    </row>
    <row r="117" ht="12.75" customHeight="1">
      <c r="D117" s="36"/>
      <c r="E117" s="36"/>
    </row>
    <row r="118" ht="12.75" customHeight="1">
      <c r="D118" s="36"/>
      <c r="E118" s="36"/>
    </row>
    <row r="119" ht="12.75" customHeight="1">
      <c r="D119" s="36"/>
      <c r="E119" s="36"/>
    </row>
    <row r="120" ht="12.75" customHeight="1">
      <c r="D120" s="36"/>
      <c r="E120" s="36"/>
    </row>
    <row r="121" ht="12.75" customHeight="1">
      <c r="D121" s="36"/>
      <c r="E121" s="36"/>
    </row>
    <row r="122" ht="12.75" customHeight="1">
      <c r="D122" s="36"/>
      <c r="E122" s="36"/>
    </row>
    <row r="123" ht="12.75" customHeight="1">
      <c r="D123" s="36"/>
      <c r="E123" s="36"/>
    </row>
    <row r="124" ht="12.75" customHeight="1">
      <c r="D124" s="36"/>
      <c r="E124" s="36"/>
    </row>
    <row r="125" ht="12.75" customHeight="1">
      <c r="D125" s="36"/>
      <c r="E125" s="36"/>
    </row>
    <row r="126" ht="12.75" customHeight="1">
      <c r="D126" s="36"/>
      <c r="E126" s="36"/>
    </row>
    <row r="127" ht="12.75" customHeight="1">
      <c r="D127" s="36"/>
      <c r="E127" s="36"/>
    </row>
    <row r="128" ht="12.75" customHeight="1">
      <c r="D128" s="36"/>
      <c r="E128" s="36"/>
    </row>
    <row r="129" ht="12.75" customHeight="1">
      <c r="D129" s="36"/>
      <c r="E129" s="36"/>
    </row>
    <row r="130" ht="12.75" customHeight="1">
      <c r="D130" s="36"/>
      <c r="E130" s="36"/>
    </row>
    <row r="131" ht="12.75" customHeight="1">
      <c r="D131" s="36"/>
      <c r="E131" s="36"/>
    </row>
    <row r="132" ht="12.75" customHeight="1">
      <c r="D132" s="36"/>
      <c r="E132" s="36"/>
    </row>
    <row r="133" ht="12.75" customHeight="1">
      <c r="D133" s="36"/>
      <c r="E133" s="36"/>
    </row>
    <row r="134" ht="12.75" customHeight="1">
      <c r="D134" s="36"/>
      <c r="E134" s="36"/>
    </row>
    <row r="135" ht="12.75" customHeight="1">
      <c r="D135" s="36"/>
      <c r="E135" s="36"/>
    </row>
    <row r="136" ht="12.75" customHeight="1">
      <c r="D136" s="36"/>
      <c r="E136" s="36"/>
    </row>
    <row r="137" ht="12.75" customHeight="1">
      <c r="D137" s="36"/>
      <c r="E137" s="36"/>
    </row>
    <row r="138" ht="12.75" customHeight="1">
      <c r="D138" s="36"/>
      <c r="E138" s="36"/>
    </row>
    <row r="139" ht="12.75" customHeight="1">
      <c r="D139" s="36"/>
      <c r="E139" s="36"/>
    </row>
    <row r="140" ht="12.75" customHeight="1">
      <c r="D140" s="36"/>
      <c r="E140" s="36"/>
    </row>
    <row r="141" ht="12.75" customHeight="1">
      <c r="D141" s="36"/>
      <c r="E141" s="36"/>
    </row>
    <row r="142" ht="12.75" customHeight="1">
      <c r="D142" s="36"/>
      <c r="E142" s="36"/>
    </row>
    <row r="143" ht="12.75" customHeight="1">
      <c r="D143" s="36"/>
      <c r="E143" s="36"/>
    </row>
    <row r="144" ht="12.75" customHeight="1">
      <c r="D144" s="36"/>
      <c r="E144" s="36"/>
    </row>
    <row r="145" ht="12.75" customHeight="1">
      <c r="D145" s="36"/>
      <c r="E145" s="36"/>
    </row>
    <row r="146" ht="12.75" customHeight="1">
      <c r="D146" s="36"/>
      <c r="E146" s="36"/>
    </row>
    <row r="147" ht="12.75" customHeight="1">
      <c r="D147" s="36"/>
      <c r="E147" s="36"/>
    </row>
    <row r="148" ht="12.75" customHeight="1">
      <c r="D148" s="36"/>
      <c r="E148" s="36"/>
    </row>
    <row r="149" ht="12.75" customHeight="1">
      <c r="D149" s="36"/>
      <c r="E149" s="36"/>
    </row>
    <row r="150" ht="12.75" customHeight="1">
      <c r="D150" s="36"/>
      <c r="E150" s="36"/>
    </row>
    <row r="151" ht="12.75" customHeight="1">
      <c r="D151" s="36"/>
      <c r="E151" s="36"/>
    </row>
    <row r="152" ht="12.75" customHeight="1">
      <c r="D152" s="36"/>
      <c r="E152" s="36"/>
    </row>
    <row r="153" ht="12.75" customHeight="1">
      <c r="D153" s="36"/>
      <c r="E153" s="36"/>
    </row>
    <row r="154" ht="12.75" customHeight="1">
      <c r="D154" s="36"/>
      <c r="E154" s="36"/>
    </row>
    <row r="155" ht="12.75" customHeight="1">
      <c r="D155" s="36"/>
      <c r="E155" s="36"/>
    </row>
    <row r="156" ht="12.75" customHeight="1">
      <c r="D156" s="36"/>
      <c r="E156" s="36"/>
    </row>
    <row r="157" ht="12.75" customHeight="1">
      <c r="D157" s="36"/>
      <c r="E157" s="36"/>
    </row>
    <row r="158" ht="12.75" customHeight="1">
      <c r="D158" s="36"/>
      <c r="E158" s="36"/>
    </row>
    <row r="159" ht="12.75" customHeight="1">
      <c r="D159" s="36"/>
      <c r="E159" s="36"/>
    </row>
    <row r="160" ht="12.75" customHeight="1">
      <c r="D160" s="36"/>
      <c r="E160" s="36"/>
    </row>
    <row r="161" ht="12.75" customHeight="1">
      <c r="D161" s="36"/>
      <c r="E161" s="36"/>
    </row>
    <row r="162" ht="12.75" customHeight="1">
      <c r="D162" s="36"/>
      <c r="E162" s="36"/>
    </row>
    <row r="163" ht="12.75" customHeight="1">
      <c r="D163" s="36"/>
      <c r="E163" s="36"/>
    </row>
    <row r="164" ht="12.75" customHeight="1">
      <c r="D164" s="36"/>
      <c r="E164" s="36"/>
    </row>
    <row r="165" ht="12.75" customHeight="1">
      <c r="D165" s="36"/>
      <c r="E165" s="36"/>
    </row>
    <row r="166" ht="12.75" customHeight="1">
      <c r="D166" s="36"/>
      <c r="E166" s="36"/>
    </row>
    <row r="167" ht="12.75" customHeight="1">
      <c r="D167" s="36"/>
      <c r="E167" s="36"/>
    </row>
    <row r="168" ht="12.75" customHeight="1">
      <c r="D168" s="36"/>
      <c r="E168" s="36"/>
    </row>
    <row r="169" ht="12.75" customHeight="1">
      <c r="D169" s="36"/>
      <c r="E169" s="36"/>
    </row>
    <row r="170" ht="12.75" customHeight="1">
      <c r="D170" s="36"/>
      <c r="E170" s="36"/>
    </row>
    <row r="171" ht="12.75" customHeight="1">
      <c r="D171" s="36"/>
      <c r="E171" s="36"/>
    </row>
    <row r="172" ht="12.75" customHeight="1">
      <c r="D172" s="36"/>
      <c r="E172" s="36"/>
    </row>
    <row r="173" ht="12.75" customHeight="1">
      <c r="D173" s="36"/>
      <c r="E173" s="36"/>
    </row>
    <row r="174" ht="12.75" customHeight="1">
      <c r="D174" s="36"/>
      <c r="E174" s="36"/>
    </row>
    <row r="175" ht="12.75" customHeight="1">
      <c r="D175" s="36"/>
      <c r="E175" s="36"/>
    </row>
    <row r="176" ht="12.75" customHeight="1">
      <c r="D176" s="36"/>
      <c r="E176" s="36"/>
    </row>
    <row r="177" ht="12.75" customHeight="1">
      <c r="D177" s="36"/>
      <c r="E177" s="36"/>
    </row>
    <row r="178" ht="12.75" customHeight="1">
      <c r="D178" s="36"/>
      <c r="E178" s="36"/>
    </row>
    <row r="179" ht="12.75" customHeight="1">
      <c r="D179" s="36"/>
      <c r="E179" s="36"/>
    </row>
    <row r="180" ht="12.75" customHeight="1">
      <c r="D180" s="36"/>
      <c r="E180" s="36"/>
    </row>
    <row r="181" ht="12.75" customHeight="1">
      <c r="D181" s="36"/>
      <c r="E181" s="36"/>
    </row>
    <row r="182" ht="12.75" customHeight="1">
      <c r="D182" s="36"/>
      <c r="E182" s="36"/>
    </row>
    <row r="183" ht="12.75" customHeight="1">
      <c r="D183" s="36"/>
      <c r="E183" s="36"/>
    </row>
    <row r="184" ht="12.75" customHeight="1">
      <c r="D184" s="36"/>
      <c r="E184" s="36"/>
    </row>
    <row r="185" ht="12.75" customHeight="1">
      <c r="D185" s="36"/>
      <c r="E185" s="36"/>
    </row>
    <row r="186" ht="12.75" customHeight="1">
      <c r="D186" s="36"/>
      <c r="E186" s="36"/>
    </row>
    <row r="187" ht="12.75" customHeight="1">
      <c r="D187" s="36"/>
      <c r="E187" s="36"/>
    </row>
    <row r="188" ht="12.75" customHeight="1">
      <c r="D188" s="36"/>
      <c r="E188" s="36"/>
    </row>
    <row r="189" ht="12.75" customHeight="1">
      <c r="D189" s="36"/>
      <c r="E189" s="36"/>
    </row>
    <row r="190" ht="12.75" customHeight="1">
      <c r="D190" s="36"/>
      <c r="E190" s="36"/>
    </row>
    <row r="191" ht="12.75" customHeight="1">
      <c r="D191" s="36"/>
      <c r="E191" s="36"/>
    </row>
    <row r="192" ht="12.75" customHeight="1">
      <c r="D192" s="36"/>
      <c r="E192" s="36"/>
    </row>
    <row r="193" ht="12.75" customHeight="1">
      <c r="D193" s="36"/>
      <c r="E193" s="36"/>
    </row>
    <row r="194" ht="12.75" customHeight="1">
      <c r="D194" s="36"/>
      <c r="E194" s="36"/>
    </row>
    <row r="195" ht="12.75" customHeight="1">
      <c r="D195" s="36"/>
      <c r="E195" s="36"/>
    </row>
    <row r="196" ht="12.75" customHeight="1">
      <c r="D196" s="36"/>
      <c r="E196" s="36"/>
    </row>
    <row r="197" ht="12.75" customHeight="1">
      <c r="D197" s="36"/>
      <c r="E197" s="36"/>
    </row>
    <row r="198" ht="12.75" customHeight="1">
      <c r="D198" s="36"/>
      <c r="E198" s="36"/>
    </row>
    <row r="199" ht="12.75" customHeight="1">
      <c r="D199" s="36"/>
      <c r="E199" s="36"/>
    </row>
    <row r="200" ht="12.75" customHeight="1">
      <c r="D200" s="36"/>
      <c r="E200" s="36"/>
    </row>
    <row r="201" ht="12.75" customHeight="1">
      <c r="D201" s="36"/>
      <c r="E201" s="36"/>
    </row>
    <row r="202" ht="12.75" customHeight="1">
      <c r="D202" s="36"/>
      <c r="E202" s="36"/>
    </row>
    <row r="203" ht="12.75" customHeight="1">
      <c r="D203" s="36"/>
      <c r="E203" s="36"/>
    </row>
    <row r="204" ht="12.75" customHeight="1">
      <c r="D204" s="36"/>
      <c r="E204" s="36"/>
    </row>
    <row r="205" ht="12.75" customHeight="1">
      <c r="D205" s="36"/>
      <c r="E205" s="36"/>
    </row>
    <row r="206" ht="12.75" customHeight="1">
      <c r="D206" s="36"/>
      <c r="E206" s="36"/>
    </row>
    <row r="207" ht="12.75" customHeight="1">
      <c r="D207" s="36"/>
      <c r="E207" s="36"/>
    </row>
    <row r="208" ht="12.75" customHeight="1">
      <c r="D208" s="36"/>
      <c r="E208" s="36"/>
    </row>
    <row r="209" ht="12.75" customHeight="1">
      <c r="D209" s="36"/>
      <c r="E209" s="36"/>
    </row>
    <row r="210" ht="12.75" customHeight="1">
      <c r="D210" s="36"/>
      <c r="E210" s="36"/>
    </row>
    <row r="211" ht="12.75" customHeight="1">
      <c r="D211" s="36"/>
      <c r="E211" s="36"/>
    </row>
    <row r="212" ht="12.75" customHeight="1">
      <c r="D212" s="36"/>
      <c r="E212" s="36"/>
    </row>
    <row r="213" ht="12.75" customHeight="1">
      <c r="D213" s="36"/>
      <c r="E213" s="36"/>
    </row>
    <row r="214" ht="12.75" customHeight="1">
      <c r="D214" s="36"/>
      <c r="E214" s="36"/>
    </row>
    <row r="215" ht="12.75" customHeight="1">
      <c r="D215" s="36"/>
      <c r="E215" s="36"/>
    </row>
    <row r="216" ht="12.75" customHeight="1">
      <c r="D216" s="36"/>
      <c r="E216" s="36"/>
    </row>
    <row r="217" ht="12.75" customHeight="1">
      <c r="D217" s="36"/>
      <c r="E217" s="36"/>
    </row>
    <row r="218" ht="12.75" customHeight="1">
      <c r="D218" s="36"/>
      <c r="E218" s="36"/>
    </row>
    <row r="219" ht="12.75" customHeight="1">
      <c r="D219" s="36"/>
      <c r="E219" s="36"/>
    </row>
    <row r="220" ht="12.75" customHeight="1">
      <c r="D220" s="36"/>
      <c r="E220" s="36"/>
    </row>
    <row r="221" ht="12.75" customHeight="1">
      <c r="D221" s="36"/>
      <c r="E221" s="36"/>
    </row>
    <row r="222" ht="12.75" customHeight="1">
      <c r="D222" s="36"/>
      <c r="E222" s="36"/>
    </row>
    <row r="223" ht="12.75" customHeight="1">
      <c r="D223" s="36"/>
      <c r="E223" s="36"/>
    </row>
    <row r="224" ht="12.75" customHeight="1">
      <c r="D224" s="36"/>
      <c r="E224" s="36"/>
    </row>
    <row r="225" ht="12.75" customHeight="1">
      <c r="D225" s="36"/>
      <c r="E225" s="36"/>
    </row>
    <row r="226" ht="12.75" customHeight="1">
      <c r="D226" s="36"/>
      <c r="E226" s="36"/>
    </row>
    <row r="227" ht="12.75" customHeight="1">
      <c r="D227" s="36"/>
      <c r="E227" s="36"/>
    </row>
    <row r="228" ht="12.75" customHeight="1">
      <c r="D228" s="36"/>
      <c r="E228" s="36"/>
    </row>
    <row r="229" ht="12.75" customHeight="1">
      <c r="D229" s="36"/>
      <c r="E229" s="36"/>
    </row>
    <row r="230" ht="12.75" customHeight="1">
      <c r="D230" s="36"/>
      <c r="E230" s="36"/>
    </row>
    <row r="231" ht="12.75" customHeight="1">
      <c r="D231" s="36"/>
      <c r="E231" s="36"/>
    </row>
    <row r="232" ht="12.75" customHeight="1">
      <c r="D232" s="36"/>
      <c r="E232" s="36"/>
    </row>
    <row r="233" ht="12.75" customHeight="1">
      <c r="D233" s="36"/>
      <c r="E233" s="36"/>
    </row>
    <row r="234" ht="12.75" customHeight="1">
      <c r="D234" s="36"/>
      <c r="E234" s="36"/>
    </row>
    <row r="235" ht="12.75" customHeight="1">
      <c r="D235" s="36"/>
      <c r="E235" s="36"/>
    </row>
    <row r="236" ht="12.75" customHeight="1">
      <c r="D236" s="36"/>
      <c r="E236" s="36"/>
    </row>
    <row r="237" ht="12.75" customHeight="1">
      <c r="D237" s="36"/>
      <c r="E237" s="36"/>
    </row>
    <row r="238" ht="12.75" customHeight="1">
      <c r="D238" s="36"/>
      <c r="E238" s="36"/>
    </row>
    <row r="239" ht="12.75" customHeight="1">
      <c r="D239" s="36"/>
      <c r="E239" s="36"/>
    </row>
    <row r="240" ht="12.75" customHeight="1">
      <c r="D240" s="36"/>
      <c r="E240" s="36"/>
    </row>
    <row r="241" ht="12.75" customHeight="1">
      <c r="D241" s="36"/>
      <c r="E241" s="36"/>
    </row>
    <row r="242" ht="12.75" customHeight="1">
      <c r="D242" s="36"/>
      <c r="E242" s="36"/>
    </row>
    <row r="243" ht="12.75" customHeight="1">
      <c r="D243" s="36"/>
      <c r="E243" s="36"/>
    </row>
    <row r="244" ht="12.75" customHeight="1">
      <c r="D244" s="36"/>
      <c r="E244" s="36"/>
    </row>
    <row r="245" ht="12.75" customHeight="1">
      <c r="D245" s="36"/>
      <c r="E245" s="36"/>
    </row>
    <row r="246" ht="12.75" customHeight="1">
      <c r="D246" s="36"/>
      <c r="E246" s="36"/>
    </row>
    <row r="247" ht="12.75" customHeight="1">
      <c r="D247" s="36"/>
      <c r="E247" s="36"/>
    </row>
    <row r="248" ht="12.75" customHeight="1">
      <c r="D248" s="36"/>
      <c r="E248" s="36"/>
    </row>
    <row r="249" ht="12.75" customHeight="1">
      <c r="D249" s="36"/>
      <c r="E249" s="36"/>
    </row>
    <row r="250" ht="12.75" customHeight="1">
      <c r="D250" s="36"/>
      <c r="E250" s="36"/>
    </row>
    <row r="251" ht="12.75" customHeight="1">
      <c r="D251" s="36"/>
      <c r="E251" s="36"/>
    </row>
    <row r="252" ht="12.75" customHeight="1">
      <c r="D252" s="36"/>
      <c r="E252" s="36"/>
    </row>
    <row r="253" ht="12.75" customHeight="1">
      <c r="D253" s="36"/>
      <c r="E253" s="36"/>
    </row>
    <row r="254" ht="12.75" customHeight="1">
      <c r="D254" s="36"/>
      <c r="E254" s="36"/>
    </row>
    <row r="255" ht="12.75" customHeight="1">
      <c r="D255" s="36"/>
      <c r="E255" s="36"/>
    </row>
    <row r="256" ht="12.75" customHeight="1">
      <c r="D256" s="36"/>
      <c r="E256" s="36"/>
    </row>
    <row r="257" ht="12.75" customHeight="1">
      <c r="D257" s="36"/>
      <c r="E257" s="36"/>
    </row>
    <row r="258" ht="12.75" customHeight="1">
      <c r="D258" s="36"/>
      <c r="E258" s="36"/>
    </row>
    <row r="259" ht="12.75" customHeight="1">
      <c r="D259" s="36"/>
      <c r="E259" s="36"/>
    </row>
    <row r="260" ht="12.75" customHeight="1">
      <c r="D260" s="36"/>
      <c r="E260" s="36"/>
    </row>
    <row r="261" ht="12.75" customHeight="1">
      <c r="D261" s="36"/>
      <c r="E261" s="36"/>
    </row>
    <row r="262" ht="12.75" customHeight="1">
      <c r="D262" s="36"/>
      <c r="E262" s="36"/>
    </row>
    <row r="263" ht="12.75" customHeight="1">
      <c r="D263" s="36"/>
      <c r="E263" s="36"/>
    </row>
    <row r="264" ht="12.75" customHeight="1">
      <c r="D264" s="36"/>
      <c r="E264" s="36"/>
    </row>
    <row r="265" ht="12.75" customHeight="1">
      <c r="D265" s="36"/>
      <c r="E265" s="36"/>
    </row>
    <row r="266" ht="12.75" customHeight="1">
      <c r="D266" s="36"/>
      <c r="E266" s="36"/>
    </row>
    <row r="267" ht="12.75" customHeight="1">
      <c r="D267" s="36"/>
      <c r="E267" s="36"/>
    </row>
    <row r="268" ht="12.75" customHeight="1">
      <c r="D268" s="36"/>
      <c r="E268" s="36"/>
    </row>
    <row r="269" ht="12.75" customHeight="1">
      <c r="D269" s="36"/>
      <c r="E269" s="36"/>
    </row>
    <row r="270" ht="12.75" customHeight="1">
      <c r="D270" s="36"/>
      <c r="E270" s="36"/>
    </row>
    <row r="271" ht="12.75" customHeight="1">
      <c r="D271" s="36"/>
      <c r="E271" s="36"/>
    </row>
    <row r="272" ht="12.75" customHeight="1">
      <c r="D272" s="36"/>
      <c r="E272" s="36"/>
    </row>
    <row r="273" ht="12.75" customHeight="1">
      <c r="D273" s="36"/>
      <c r="E273" s="36"/>
    </row>
    <row r="274" ht="12.75" customHeight="1">
      <c r="D274" s="36"/>
      <c r="E274" s="36"/>
    </row>
    <row r="275" ht="12.75" customHeight="1">
      <c r="D275" s="36"/>
      <c r="E275" s="36"/>
    </row>
    <row r="276" ht="12.75" customHeight="1">
      <c r="D276" s="36"/>
      <c r="E276" s="36"/>
    </row>
    <row r="277" ht="12.75" customHeight="1">
      <c r="D277" s="36"/>
      <c r="E277" s="36"/>
    </row>
    <row r="278" ht="12.75" customHeight="1">
      <c r="D278" s="36"/>
      <c r="E278" s="36"/>
    </row>
    <row r="279" ht="12.75" customHeight="1">
      <c r="D279" s="36"/>
      <c r="E279" s="36"/>
    </row>
    <row r="280" ht="12.75" customHeight="1">
      <c r="D280" s="36"/>
      <c r="E280" s="36"/>
    </row>
    <row r="281" ht="12.75" customHeight="1">
      <c r="D281" s="36"/>
      <c r="E281" s="36"/>
    </row>
    <row r="282" ht="12.75" customHeight="1">
      <c r="D282" s="36"/>
      <c r="E282" s="36"/>
    </row>
    <row r="283" ht="12.75" customHeight="1">
      <c r="D283" s="36"/>
      <c r="E283" s="36"/>
    </row>
    <row r="284" ht="12.75" customHeight="1">
      <c r="D284" s="36"/>
      <c r="E284" s="36"/>
    </row>
    <row r="285" ht="12.75" customHeight="1">
      <c r="D285" s="36"/>
      <c r="E285" s="36"/>
    </row>
    <row r="286" ht="12.75" customHeight="1">
      <c r="D286" s="36"/>
      <c r="E286" s="36"/>
    </row>
    <row r="287" ht="12.75" customHeight="1">
      <c r="D287" s="36"/>
      <c r="E287" s="36"/>
    </row>
    <row r="288" ht="12.75" customHeight="1">
      <c r="D288" s="36"/>
      <c r="E288" s="36"/>
    </row>
    <row r="289" ht="12.75" customHeight="1">
      <c r="D289" s="36"/>
      <c r="E289" s="36"/>
    </row>
    <row r="290" ht="12.75" customHeight="1">
      <c r="D290" s="36"/>
      <c r="E290" s="36"/>
    </row>
    <row r="291" ht="12.75" customHeight="1">
      <c r="D291" s="36"/>
      <c r="E291" s="36"/>
    </row>
    <row r="292" ht="12.75" customHeight="1">
      <c r="D292" s="36"/>
      <c r="E292" s="36"/>
    </row>
    <row r="293" ht="12.75" customHeight="1">
      <c r="D293" s="36"/>
      <c r="E293" s="36"/>
    </row>
    <row r="294" ht="12.75" customHeight="1">
      <c r="D294" s="36"/>
      <c r="E294" s="36"/>
    </row>
    <row r="295" ht="12.75" customHeight="1">
      <c r="D295" s="36"/>
      <c r="E295" s="36"/>
    </row>
    <row r="296" ht="12.75" customHeight="1">
      <c r="D296" s="36"/>
      <c r="E296" s="36"/>
    </row>
    <row r="297" ht="12.75" customHeight="1">
      <c r="D297" s="36"/>
      <c r="E297" s="36"/>
    </row>
    <row r="298" ht="12.75" customHeight="1">
      <c r="D298" s="36"/>
      <c r="E298" s="36"/>
    </row>
    <row r="299" ht="12.75" customHeight="1">
      <c r="D299" s="36"/>
      <c r="E299" s="36"/>
    </row>
    <row r="300" ht="12.75" customHeight="1">
      <c r="D300" s="36"/>
      <c r="E300" s="36"/>
    </row>
    <row r="301" ht="12.75" customHeight="1">
      <c r="D301" s="36"/>
      <c r="E301" s="36"/>
    </row>
    <row r="302" ht="12.75" customHeight="1">
      <c r="D302" s="36"/>
      <c r="E302" s="36"/>
    </row>
    <row r="303" ht="12.75" customHeight="1">
      <c r="D303" s="36"/>
      <c r="E303" s="36"/>
    </row>
    <row r="304" ht="12.75" customHeight="1">
      <c r="D304" s="36"/>
      <c r="E304" s="36"/>
    </row>
    <row r="305" ht="12.75" customHeight="1">
      <c r="D305" s="36"/>
      <c r="E305" s="36"/>
    </row>
    <row r="306" ht="12.75" customHeight="1">
      <c r="D306" s="36"/>
      <c r="E306" s="36"/>
    </row>
    <row r="307" ht="12.75" customHeight="1">
      <c r="D307" s="36"/>
      <c r="E307" s="36"/>
    </row>
    <row r="308" ht="12.75" customHeight="1">
      <c r="D308" s="36"/>
      <c r="E308" s="36"/>
    </row>
    <row r="309" ht="12.75" customHeight="1">
      <c r="D309" s="36"/>
      <c r="E309" s="36"/>
    </row>
    <row r="310" ht="12.75" customHeight="1">
      <c r="D310" s="36"/>
      <c r="E310" s="36"/>
    </row>
    <row r="311" ht="12.75" customHeight="1">
      <c r="D311" s="36"/>
      <c r="E311" s="36"/>
    </row>
    <row r="312" ht="12.75" customHeight="1">
      <c r="D312" s="36"/>
      <c r="E312" s="36"/>
    </row>
    <row r="313" ht="12.75" customHeight="1">
      <c r="D313" s="36"/>
      <c r="E313" s="36"/>
    </row>
    <row r="314" ht="12.75" customHeight="1">
      <c r="D314" s="36"/>
      <c r="E314" s="36"/>
    </row>
    <row r="315" ht="12.75" customHeight="1">
      <c r="D315" s="36"/>
      <c r="E315" s="36"/>
    </row>
    <row r="316" ht="12.75" customHeight="1">
      <c r="D316" s="36"/>
      <c r="E316" s="36"/>
    </row>
    <row r="317" ht="12.75" customHeight="1">
      <c r="D317" s="36"/>
      <c r="E317" s="36"/>
    </row>
    <row r="318" ht="12.75" customHeight="1">
      <c r="D318" s="36"/>
      <c r="E318" s="36"/>
    </row>
    <row r="319" ht="12.75" customHeight="1">
      <c r="D319" s="36"/>
      <c r="E319" s="36"/>
    </row>
    <row r="320" ht="12.75" customHeight="1">
      <c r="D320" s="36"/>
      <c r="E320" s="36"/>
    </row>
    <row r="321" ht="12.75" customHeight="1">
      <c r="D321" s="36"/>
      <c r="E321" s="36"/>
    </row>
    <row r="322" ht="12.75" customHeight="1">
      <c r="D322" s="36"/>
      <c r="E322" s="36"/>
    </row>
    <row r="323" ht="12.75" customHeight="1">
      <c r="D323" s="36"/>
      <c r="E323" s="36"/>
    </row>
    <row r="324" ht="12.75" customHeight="1">
      <c r="D324" s="36"/>
      <c r="E324" s="36"/>
    </row>
    <row r="325" ht="12.75" customHeight="1">
      <c r="D325" s="36"/>
      <c r="E325" s="36"/>
    </row>
    <row r="326" ht="12.75" customHeight="1">
      <c r="D326" s="36"/>
      <c r="E326" s="36"/>
    </row>
    <row r="327" ht="12.75" customHeight="1">
      <c r="D327" s="36"/>
      <c r="E327" s="36"/>
    </row>
    <row r="328" ht="12.75" customHeight="1">
      <c r="D328" s="36"/>
      <c r="E328" s="36"/>
    </row>
    <row r="329" ht="12.75" customHeight="1">
      <c r="D329" s="36"/>
      <c r="E329" s="36"/>
    </row>
    <row r="330" ht="12.75" customHeight="1">
      <c r="D330" s="36"/>
      <c r="E330" s="36"/>
    </row>
    <row r="331" ht="12.75" customHeight="1">
      <c r="D331" s="36"/>
      <c r="E331" s="36"/>
    </row>
    <row r="332" ht="12.75" customHeight="1">
      <c r="D332" s="36"/>
      <c r="E332" s="36"/>
    </row>
    <row r="333" ht="12.75" customHeight="1">
      <c r="D333" s="36"/>
      <c r="E333" s="36"/>
    </row>
    <row r="334" ht="12.75" customHeight="1">
      <c r="D334" s="36"/>
      <c r="E334" s="36"/>
    </row>
    <row r="335" ht="12.75" customHeight="1">
      <c r="D335" s="36"/>
      <c r="E335" s="36"/>
    </row>
    <row r="336" ht="12.75" customHeight="1">
      <c r="D336" s="36"/>
      <c r="E336" s="36"/>
    </row>
    <row r="337" ht="12.75" customHeight="1">
      <c r="D337" s="36"/>
      <c r="E337" s="36"/>
    </row>
    <row r="338" ht="12.75" customHeight="1">
      <c r="D338" s="36"/>
      <c r="E338" s="36"/>
    </row>
    <row r="339" ht="12.75" customHeight="1">
      <c r="D339" s="36"/>
      <c r="E339" s="36"/>
    </row>
    <row r="340" ht="12.75" customHeight="1">
      <c r="D340" s="36"/>
      <c r="E340" s="36"/>
    </row>
    <row r="341" ht="12.75" customHeight="1">
      <c r="D341" s="36"/>
      <c r="E341" s="36"/>
    </row>
    <row r="342" ht="12.75" customHeight="1">
      <c r="D342" s="36"/>
      <c r="E342" s="36"/>
    </row>
    <row r="343" ht="12.75" customHeight="1">
      <c r="D343" s="36"/>
      <c r="E343" s="36"/>
    </row>
    <row r="344" ht="12.75" customHeight="1">
      <c r="D344" s="36"/>
      <c r="E344" s="36"/>
    </row>
    <row r="345" ht="12.75" customHeight="1">
      <c r="D345" s="36"/>
      <c r="E345" s="36"/>
    </row>
    <row r="346" ht="12.75" customHeight="1">
      <c r="D346" s="36"/>
      <c r="E346" s="36"/>
    </row>
    <row r="347" ht="12.75" customHeight="1">
      <c r="D347" s="36"/>
      <c r="E347" s="36"/>
    </row>
    <row r="348" ht="12.75" customHeight="1">
      <c r="D348" s="36"/>
      <c r="E348" s="36"/>
    </row>
    <row r="349" ht="12.75" customHeight="1">
      <c r="D349" s="36"/>
      <c r="E349" s="36"/>
    </row>
    <row r="350" ht="12.75" customHeight="1">
      <c r="D350" s="36"/>
      <c r="E350" s="36"/>
    </row>
    <row r="351" ht="12.75" customHeight="1">
      <c r="D351" s="36"/>
      <c r="E351" s="36"/>
    </row>
    <row r="352" ht="12.75" customHeight="1">
      <c r="D352" s="36"/>
      <c r="E352" s="36"/>
    </row>
    <row r="353" ht="12.75" customHeight="1">
      <c r="D353" s="36"/>
      <c r="E353" s="36"/>
    </row>
    <row r="354" ht="12.75" customHeight="1">
      <c r="D354" s="36"/>
      <c r="E354" s="36"/>
    </row>
    <row r="355" ht="12.75" customHeight="1">
      <c r="D355" s="36"/>
      <c r="E355" s="36"/>
    </row>
    <row r="356" ht="12.75" customHeight="1">
      <c r="D356" s="36"/>
      <c r="E356" s="36"/>
    </row>
    <row r="357" ht="12.75" customHeight="1">
      <c r="D357" s="36"/>
      <c r="E357" s="36"/>
    </row>
    <row r="358" ht="12.75" customHeight="1">
      <c r="D358" s="36"/>
      <c r="E358" s="36"/>
    </row>
    <row r="359" ht="12.75" customHeight="1">
      <c r="D359" s="36"/>
      <c r="E359" s="36"/>
    </row>
    <row r="360" ht="12.75" customHeight="1">
      <c r="D360" s="36"/>
      <c r="E360" s="36"/>
    </row>
    <row r="361" ht="12.75" customHeight="1">
      <c r="D361" s="36"/>
      <c r="E361" s="36"/>
    </row>
    <row r="362" ht="12.75" customHeight="1">
      <c r="D362" s="36"/>
      <c r="E362" s="36"/>
    </row>
    <row r="363" ht="12.75" customHeight="1">
      <c r="D363" s="36"/>
      <c r="E363" s="36"/>
    </row>
    <row r="364" ht="12.75" customHeight="1">
      <c r="D364" s="36"/>
      <c r="E364" s="36"/>
    </row>
    <row r="365" ht="12.75" customHeight="1">
      <c r="D365" s="36"/>
      <c r="E365" s="36"/>
    </row>
    <row r="366" ht="12.75" customHeight="1">
      <c r="D366" s="36"/>
      <c r="E366" s="36"/>
    </row>
    <row r="367" ht="12.75" customHeight="1">
      <c r="D367" s="36"/>
      <c r="E367" s="36"/>
    </row>
    <row r="368" ht="12.75" customHeight="1">
      <c r="D368" s="36"/>
      <c r="E368" s="36"/>
    </row>
    <row r="369" ht="12.75" customHeight="1">
      <c r="D369" s="36"/>
      <c r="E369" s="36"/>
    </row>
    <row r="370" ht="12.75" customHeight="1">
      <c r="D370" s="36"/>
      <c r="E370" s="36"/>
    </row>
    <row r="371" ht="12.75" customHeight="1">
      <c r="D371" s="36"/>
      <c r="E371" s="36"/>
    </row>
    <row r="372" ht="12.75" customHeight="1">
      <c r="D372" s="36"/>
      <c r="E372" s="36"/>
    </row>
    <row r="373" ht="12.75" customHeight="1">
      <c r="D373" s="36"/>
      <c r="E373" s="36"/>
    </row>
    <row r="374" ht="12.75" customHeight="1">
      <c r="D374" s="36"/>
      <c r="E374" s="36"/>
    </row>
    <row r="375" ht="12.75" customHeight="1">
      <c r="D375" s="36"/>
      <c r="E375" s="36"/>
    </row>
    <row r="376" ht="12.75" customHeight="1">
      <c r="D376" s="36"/>
      <c r="E376" s="36"/>
    </row>
    <row r="377" ht="12.75" customHeight="1">
      <c r="D377" s="36"/>
      <c r="E377" s="36"/>
    </row>
    <row r="378" ht="12.75" customHeight="1">
      <c r="D378" s="36"/>
      <c r="E378" s="36"/>
    </row>
    <row r="379" ht="12.75" customHeight="1">
      <c r="D379" s="36"/>
      <c r="E379" s="36"/>
    </row>
    <row r="380" ht="12.75" customHeight="1">
      <c r="D380" s="36"/>
      <c r="E380" s="36"/>
    </row>
    <row r="381" ht="12.75" customHeight="1">
      <c r="D381" s="36"/>
      <c r="E381" s="36"/>
    </row>
    <row r="382" ht="12.75" customHeight="1">
      <c r="D382" s="36"/>
      <c r="E382" s="36"/>
    </row>
    <row r="383" ht="12.75" customHeight="1">
      <c r="D383" s="36"/>
      <c r="E383" s="36"/>
    </row>
    <row r="384" ht="12.75" customHeight="1">
      <c r="D384" s="36"/>
      <c r="E384" s="36"/>
    </row>
    <row r="385" ht="12.75" customHeight="1">
      <c r="D385" s="36"/>
      <c r="E385" s="36"/>
    </row>
    <row r="386" ht="12.75" customHeight="1">
      <c r="D386" s="36"/>
      <c r="E386" s="36"/>
    </row>
    <row r="387" ht="12.75" customHeight="1">
      <c r="D387" s="36"/>
      <c r="E387" s="36"/>
    </row>
    <row r="388" ht="12.75" customHeight="1">
      <c r="D388" s="36"/>
      <c r="E388" s="36"/>
    </row>
    <row r="389" ht="12.75" customHeight="1">
      <c r="D389" s="36"/>
      <c r="E389" s="36"/>
    </row>
    <row r="390" ht="12.75" customHeight="1">
      <c r="D390" s="36"/>
      <c r="E390" s="36"/>
    </row>
    <row r="391" ht="12.75" customHeight="1">
      <c r="D391" s="36"/>
      <c r="E391" s="36"/>
    </row>
    <row r="392" ht="12.75" customHeight="1">
      <c r="D392" s="36"/>
      <c r="E392" s="36"/>
    </row>
    <row r="393" ht="12.75" customHeight="1">
      <c r="D393" s="36"/>
      <c r="E393" s="36"/>
    </row>
    <row r="394" ht="12.75" customHeight="1">
      <c r="D394" s="36"/>
      <c r="E394" s="36"/>
    </row>
    <row r="395" ht="12.75" customHeight="1">
      <c r="D395" s="36"/>
      <c r="E395" s="36"/>
    </row>
    <row r="396" ht="12.75" customHeight="1">
      <c r="D396" s="36"/>
      <c r="E396" s="36"/>
    </row>
    <row r="397" ht="12.75" customHeight="1">
      <c r="D397" s="36"/>
      <c r="E397" s="36"/>
    </row>
    <row r="398" ht="12.75" customHeight="1">
      <c r="D398" s="36"/>
      <c r="E398" s="36"/>
    </row>
    <row r="399" ht="12.75" customHeight="1">
      <c r="D399" s="36"/>
      <c r="E399" s="36"/>
    </row>
    <row r="400" ht="12.75" customHeight="1">
      <c r="D400" s="36"/>
      <c r="E400" s="36"/>
    </row>
    <row r="401" ht="12.75" customHeight="1">
      <c r="D401" s="36"/>
      <c r="E401" s="36"/>
    </row>
    <row r="402" ht="12.75" customHeight="1">
      <c r="D402" s="36"/>
      <c r="E402" s="36"/>
    </row>
    <row r="403" ht="12.75" customHeight="1">
      <c r="D403" s="36"/>
      <c r="E403" s="36"/>
    </row>
    <row r="404" ht="12.75" customHeight="1">
      <c r="D404" s="36"/>
      <c r="E404" s="36"/>
    </row>
    <row r="405" ht="12.75" customHeight="1">
      <c r="D405" s="36"/>
      <c r="E405" s="36"/>
    </row>
    <row r="406" ht="12.75" customHeight="1">
      <c r="D406" s="36"/>
      <c r="E406" s="36"/>
    </row>
    <row r="407" ht="12.75" customHeight="1">
      <c r="D407" s="36"/>
      <c r="E407" s="36"/>
    </row>
    <row r="408" ht="12.75" customHeight="1">
      <c r="D408" s="36"/>
      <c r="E408" s="36"/>
    </row>
    <row r="409" ht="12.75" customHeight="1">
      <c r="D409" s="36"/>
      <c r="E409" s="36"/>
    </row>
    <row r="410" ht="12.75" customHeight="1">
      <c r="D410" s="36"/>
      <c r="E410" s="36"/>
    </row>
    <row r="411" ht="12.75" customHeight="1">
      <c r="D411" s="36"/>
      <c r="E411" s="36"/>
    </row>
    <row r="412" ht="12.75" customHeight="1">
      <c r="D412" s="36"/>
      <c r="E412" s="36"/>
    </row>
    <row r="413" ht="12.75" customHeight="1">
      <c r="D413" s="36"/>
      <c r="E413" s="36"/>
    </row>
    <row r="414" ht="12.75" customHeight="1">
      <c r="D414" s="36"/>
      <c r="E414" s="36"/>
    </row>
    <row r="415" ht="12.75" customHeight="1">
      <c r="D415" s="36"/>
      <c r="E415" s="36"/>
    </row>
    <row r="416" ht="12.75" customHeight="1">
      <c r="D416" s="36"/>
      <c r="E416" s="36"/>
    </row>
    <row r="417" ht="12.75" customHeight="1">
      <c r="D417" s="36"/>
      <c r="E417" s="36"/>
    </row>
    <row r="418" ht="12.75" customHeight="1">
      <c r="D418" s="36"/>
      <c r="E418" s="36"/>
    </row>
    <row r="419" ht="12.75" customHeight="1">
      <c r="D419" s="36"/>
      <c r="E419" s="36"/>
    </row>
    <row r="420" ht="12.75" customHeight="1">
      <c r="D420" s="36"/>
      <c r="E420" s="36"/>
    </row>
    <row r="421" ht="12.75" customHeight="1">
      <c r="D421" s="36"/>
      <c r="E421" s="36"/>
    </row>
    <row r="422" ht="12.75" customHeight="1">
      <c r="D422" s="36"/>
      <c r="E422" s="36"/>
    </row>
    <row r="423" ht="12.75" customHeight="1">
      <c r="D423" s="36"/>
      <c r="E423" s="36"/>
    </row>
    <row r="424" ht="12.75" customHeight="1">
      <c r="D424" s="36"/>
      <c r="E424" s="36"/>
    </row>
    <row r="425" ht="12.75" customHeight="1">
      <c r="D425" s="36"/>
      <c r="E425" s="36"/>
    </row>
    <row r="426" ht="12.75" customHeight="1">
      <c r="D426" s="36"/>
      <c r="E426" s="36"/>
    </row>
    <row r="427" ht="12.75" customHeight="1">
      <c r="D427" s="36"/>
      <c r="E427" s="36"/>
    </row>
    <row r="428" ht="12.75" customHeight="1">
      <c r="D428" s="36"/>
      <c r="E428" s="36"/>
    </row>
    <row r="429" ht="12.75" customHeight="1">
      <c r="D429" s="36"/>
      <c r="E429" s="36"/>
    </row>
    <row r="430" ht="12.75" customHeight="1">
      <c r="D430" s="36"/>
      <c r="E430" s="36"/>
    </row>
    <row r="431" ht="12.75" customHeight="1">
      <c r="D431" s="36"/>
      <c r="E431" s="36"/>
    </row>
    <row r="432" ht="12.75" customHeight="1">
      <c r="D432" s="36"/>
      <c r="E432" s="36"/>
    </row>
    <row r="433" ht="12.75" customHeight="1">
      <c r="D433" s="36"/>
      <c r="E433" s="36"/>
    </row>
    <row r="434" ht="12.75" customHeight="1">
      <c r="D434" s="36"/>
      <c r="E434" s="36"/>
    </row>
    <row r="435" ht="12.75" customHeight="1">
      <c r="D435" s="36"/>
      <c r="E435" s="36"/>
    </row>
    <row r="436" ht="12.75" customHeight="1">
      <c r="D436" s="36"/>
      <c r="E436" s="36"/>
    </row>
    <row r="437" ht="12.75" customHeight="1">
      <c r="D437" s="36"/>
      <c r="E437" s="36"/>
    </row>
    <row r="438" ht="12.75" customHeight="1">
      <c r="D438" s="36"/>
      <c r="E438" s="36"/>
    </row>
    <row r="439" ht="12.75" customHeight="1">
      <c r="D439" s="36"/>
      <c r="E439" s="36"/>
    </row>
    <row r="440" ht="12.75" customHeight="1">
      <c r="D440" s="36"/>
      <c r="E440" s="36"/>
    </row>
    <row r="441" ht="12.75" customHeight="1">
      <c r="D441" s="36"/>
      <c r="E441" s="36"/>
    </row>
    <row r="442" ht="12.75" customHeight="1">
      <c r="D442" s="36"/>
      <c r="E442" s="36"/>
    </row>
    <row r="443" ht="12.75" customHeight="1">
      <c r="D443" s="36"/>
      <c r="E443" s="36"/>
    </row>
    <row r="444" ht="12.75" customHeight="1">
      <c r="D444" s="36"/>
      <c r="E444" s="36"/>
    </row>
    <row r="445" ht="12.75" customHeight="1">
      <c r="D445" s="36"/>
      <c r="E445" s="36"/>
    </row>
    <row r="446" ht="12.75" customHeight="1">
      <c r="D446" s="36"/>
      <c r="E446" s="36"/>
    </row>
    <row r="447" ht="12.75" customHeight="1">
      <c r="D447" s="36"/>
      <c r="E447" s="36"/>
    </row>
    <row r="448" ht="12.75" customHeight="1">
      <c r="D448" s="36"/>
      <c r="E448" s="36"/>
    </row>
    <row r="449" ht="12.75" customHeight="1">
      <c r="D449" s="36"/>
      <c r="E449" s="36"/>
    </row>
    <row r="450" ht="12.75" customHeight="1">
      <c r="D450" s="36"/>
      <c r="E450" s="36"/>
    </row>
    <row r="451" ht="12.75" customHeight="1">
      <c r="D451" s="36"/>
      <c r="E451" s="36"/>
    </row>
    <row r="452" ht="12.75" customHeight="1">
      <c r="D452" s="36"/>
      <c r="E452" s="36"/>
    </row>
    <row r="453" ht="12.75" customHeight="1">
      <c r="D453" s="36"/>
      <c r="E453" s="36"/>
    </row>
    <row r="454" ht="12.75" customHeight="1">
      <c r="D454" s="36"/>
      <c r="E454" s="36"/>
    </row>
    <row r="455" ht="12.75" customHeight="1">
      <c r="D455" s="36"/>
      <c r="E455" s="36"/>
    </row>
    <row r="456" ht="12.75" customHeight="1">
      <c r="D456" s="36"/>
      <c r="E456" s="36"/>
    </row>
    <row r="457" ht="12.75" customHeight="1">
      <c r="D457" s="36"/>
      <c r="E457" s="36"/>
    </row>
    <row r="458" ht="12.75" customHeight="1">
      <c r="D458" s="36"/>
      <c r="E458" s="36"/>
    </row>
    <row r="459" ht="12.75" customHeight="1">
      <c r="D459" s="36"/>
      <c r="E459" s="36"/>
    </row>
    <row r="460" ht="12.75" customHeight="1">
      <c r="D460" s="36"/>
      <c r="E460" s="36"/>
    </row>
    <row r="461" ht="12.75" customHeight="1">
      <c r="D461" s="36"/>
      <c r="E461" s="36"/>
    </row>
    <row r="462" ht="12.75" customHeight="1">
      <c r="D462" s="36"/>
      <c r="E462" s="36"/>
    </row>
    <row r="463" ht="12.75" customHeight="1">
      <c r="D463" s="36"/>
      <c r="E463" s="36"/>
    </row>
    <row r="464" ht="12.75" customHeight="1">
      <c r="D464" s="36"/>
      <c r="E464" s="36"/>
    </row>
    <row r="465" ht="12.75" customHeight="1">
      <c r="D465" s="36"/>
      <c r="E465" s="36"/>
    </row>
    <row r="466" ht="12.75" customHeight="1">
      <c r="D466" s="36"/>
      <c r="E466" s="36"/>
    </row>
    <row r="467" ht="12.75" customHeight="1">
      <c r="D467" s="36"/>
      <c r="E467" s="36"/>
    </row>
    <row r="468" ht="12.75" customHeight="1">
      <c r="D468" s="36"/>
      <c r="E468" s="36"/>
    </row>
    <row r="469" ht="12.75" customHeight="1">
      <c r="D469" s="36"/>
      <c r="E469" s="36"/>
    </row>
    <row r="470" ht="12.75" customHeight="1">
      <c r="D470" s="36"/>
      <c r="E470" s="36"/>
    </row>
    <row r="471" ht="12.75" customHeight="1">
      <c r="D471" s="36"/>
      <c r="E471" s="36"/>
    </row>
    <row r="472" ht="12.75" customHeight="1">
      <c r="D472" s="36"/>
      <c r="E472" s="36"/>
    </row>
    <row r="473" ht="12.75" customHeight="1">
      <c r="D473" s="36"/>
      <c r="E473" s="36"/>
    </row>
    <row r="474" ht="12.75" customHeight="1">
      <c r="D474" s="36"/>
      <c r="E474" s="36"/>
    </row>
    <row r="475" ht="12.75" customHeight="1">
      <c r="D475" s="36"/>
      <c r="E475" s="36"/>
    </row>
    <row r="476" ht="12.75" customHeight="1">
      <c r="D476" s="36"/>
      <c r="E476" s="36"/>
    </row>
    <row r="477" ht="12.75" customHeight="1">
      <c r="D477" s="36"/>
      <c r="E477" s="36"/>
    </row>
    <row r="478" ht="12.75" customHeight="1">
      <c r="D478" s="36"/>
      <c r="E478" s="36"/>
    </row>
    <row r="479" ht="12.75" customHeight="1">
      <c r="D479" s="36"/>
      <c r="E479" s="36"/>
    </row>
    <row r="480" ht="12.75" customHeight="1">
      <c r="D480" s="36"/>
      <c r="E480" s="36"/>
    </row>
    <row r="481" ht="12.75" customHeight="1">
      <c r="D481" s="36"/>
      <c r="E481" s="36"/>
    </row>
    <row r="482" ht="12.75" customHeight="1">
      <c r="D482" s="36"/>
      <c r="E482" s="36"/>
    </row>
    <row r="483" ht="12.75" customHeight="1">
      <c r="D483" s="36"/>
      <c r="E483" s="36"/>
    </row>
    <row r="484" ht="12.75" customHeight="1">
      <c r="D484" s="36"/>
      <c r="E484" s="36"/>
    </row>
    <row r="485" ht="12.75" customHeight="1">
      <c r="D485" s="36"/>
      <c r="E485" s="36"/>
    </row>
    <row r="486" ht="12.75" customHeight="1">
      <c r="D486" s="36"/>
      <c r="E486" s="36"/>
    </row>
    <row r="487" ht="12.75" customHeight="1">
      <c r="D487" s="36"/>
      <c r="E487" s="36"/>
    </row>
    <row r="488" ht="12.75" customHeight="1">
      <c r="D488" s="36"/>
      <c r="E488" s="36"/>
    </row>
    <row r="489" ht="12.75" customHeight="1">
      <c r="D489" s="36"/>
      <c r="E489" s="36"/>
    </row>
    <row r="490" ht="12.75" customHeight="1">
      <c r="D490" s="36"/>
      <c r="E490" s="36"/>
    </row>
    <row r="491" ht="12.75" customHeight="1">
      <c r="D491" s="36"/>
      <c r="E491" s="36"/>
    </row>
    <row r="492" ht="12.75" customHeight="1">
      <c r="D492" s="36"/>
      <c r="E492" s="36"/>
    </row>
    <row r="493" ht="12.75" customHeight="1">
      <c r="D493" s="36"/>
      <c r="E493" s="36"/>
    </row>
    <row r="494" ht="12.75" customHeight="1">
      <c r="D494" s="36"/>
      <c r="E494" s="36"/>
    </row>
    <row r="495" ht="12.75" customHeight="1">
      <c r="D495" s="36"/>
      <c r="E495" s="36"/>
    </row>
    <row r="496" ht="12.75" customHeight="1">
      <c r="D496" s="36"/>
      <c r="E496" s="36"/>
    </row>
    <row r="497" ht="12.75" customHeight="1">
      <c r="D497" s="36"/>
      <c r="E497" s="36"/>
    </row>
    <row r="498" ht="12.75" customHeight="1">
      <c r="D498" s="36"/>
      <c r="E498" s="36"/>
    </row>
    <row r="499" ht="12.75" customHeight="1">
      <c r="D499" s="36"/>
      <c r="E499" s="36"/>
    </row>
    <row r="500" ht="12.75" customHeight="1">
      <c r="D500" s="36"/>
      <c r="E500" s="36"/>
    </row>
    <row r="501" ht="12.75" customHeight="1">
      <c r="D501" s="36"/>
      <c r="E501" s="36"/>
    </row>
    <row r="502" ht="12.75" customHeight="1">
      <c r="D502" s="36"/>
      <c r="E502" s="36"/>
    </row>
    <row r="503" ht="12.75" customHeight="1">
      <c r="D503" s="36"/>
      <c r="E503" s="36"/>
    </row>
    <row r="504" ht="12.75" customHeight="1">
      <c r="D504" s="36"/>
      <c r="E504" s="36"/>
    </row>
    <row r="505" ht="12.75" customHeight="1">
      <c r="D505" s="36"/>
      <c r="E505" s="36"/>
    </row>
    <row r="506" ht="12.75" customHeight="1">
      <c r="D506" s="36"/>
      <c r="E506" s="36"/>
    </row>
    <row r="507" ht="12.75" customHeight="1">
      <c r="D507" s="36"/>
      <c r="E507" s="36"/>
    </row>
    <row r="508" ht="12.75" customHeight="1">
      <c r="D508" s="36"/>
      <c r="E508" s="36"/>
    </row>
    <row r="509" ht="12.75" customHeight="1">
      <c r="D509" s="36"/>
      <c r="E509" s="36"/>
    </row>
    <row r="510" ht="12.75" customHeight="1">
      <c r="D510" s="36"/>
      <c r="E510" s="36"/>
    </row>
    <row r="511" ht="12.75" customHeight="1">
      <c r="D511" s="36"/>
      <c r="E511" s="36"/>
    </row>
    <row r="512" ht="12.75" customHeight="1">
      <c r="D512" s="36"/>
      <c r="E512" s="36"/>
    </row>
    <row r="513" ht="12.75" customHeight="1">
      <c r="D513" s="36"/>
      <c r="E513" s="36"/>
    </row>
    <row r="514" ht="12.75" customHeight="1">
      <c r="D514" s="36"/>
      <c r="E514" s="36"/>
    </row>
    <row r="515" ht="12.75" customHeight="1">
      <c r="D515" s="36"/>
      <c r="E515" s="36"/>
    </row>
    <row r="516" ht="12.75" customHeight="1">
      <c r="D516" s="36"/>
      <c r="E516" s="36"/>
    </row>
    <row r="517" ht="12.75" customHeight="1">
      <c r="D517" s="36"/>
      <c r="E517" s="36"/>
    </row>
    <row r="518" ht="12.75" customHeight="1">
      <c r="D518" s="36"/>
      <c r="E518" s="36"/>
    </row>
    <row r="519" ht="12.75" customHeight="1">
      <c r="D519" s="36"/>
      <c r="E519" s="36"/>
    </row>
    <row r="520" ht="12.75" customHeight="1">
      <c r="D520" s="36"/>
      <c r="E520" s="36"/>
    </row>
    <row r="521" ht="12.75" customHeight="1">
      <c r="D521" s="36"/>
      <c r="E521" s="36"/>
    </row>
    <row r="522" ht="12.75" customHeight="1">
      <c r="D522" s="36"/>
      <c r="E522" s="36"/>
    </row>
    <row r="523" ht="12.75" customHeight="1">
      <c r="D523" s="36"/>
      <c r="E523" s="36"/>
    </row>
    <row r="524" ht="12.75" customHeight="1">
      <c r="D524" s="36"/>
      <c r="E524" s="36"/>
    </row>
    <row r="525" ht="12.75" customHeight="1">
      <c r="D525" s="36"/>
      <c r="E525" s="36"/>
    </row>
    <row r="526" ht="12.75" customHeight="1">
      <c r="D526" s="36"/>
      <c r="E526" s="36"/>
    </row>
    <row r="527" ht="12.75" customHeight="1">
      <c r="D527" s="36"/>
      <c r="E527" s="36"/>
    </row>
    <row r="528" ht="12.75" customHeight="1">
      <c r="D528" s="36"/>
      <c r="E528" s="36"/>
    </row>
    <row r="529" ht="12.75" customHeight="1">
      <c r="D529" s="36"/>
      <c r="E529" s="36"/>
    </row>
    <row r="530" ht="12.75" customHeight="1">
      <c r="D530" s="36"/>
      <c r="E530" s="36"/>
    </row>
    <row r="531" ht="12.75" customHeight="1">
      <c r="D531" s="36"/>
      <c r="E531" s="36"/>
    </row>
    <row r="532" ht="12.75" customHeight="1">
      <c r="D532" s="36"/>
      <c r="E532" s="36"/>
    </row>
    <row r="533" ht="12.75" customHeight="1">
      <c r="D533" s="36"/>
      <c r="E533" s="36"/>
    </row>
    <row r="534" ht="12.75" customHeight="1">
      <c r="D534" s="36"/>
      <c r="E534" s="36"/>
    </row>
    <row r="535" ht="12.75" customHeight="1">
      <c r="D535" s="36"/>
      <c r="E535" s="36"/>
    </row>
    <row r="536" ht="12.75" customHeight="1">
      <c r="D536" s="36"/>
      <c r="E536" s="36"/>
    </row>
    <row r="537" ht="12.75" customHeight="1">
      <c r="D537" s="36"/>
      <c r="E537" s="36"/>
    </row>
    <row r="538" ht="12.75" customHeight="1">
      <c r="D538" s="36"/>
      <c r="E538" s="36"/>
    </row>
    <row r="539" ht="12.75" customHeight="1">
      <c r="D539" s="36"/>
      <c r="E539" s="36"/>
    </row>
    <row r="540" ht="12.75" customHeight="1">
      <c r="D540" s="36"/>
      <c r="E540" s="36"/>
    </row>
    <row r="541" ht="12.75" customHeight="1">
      <c r="D541" s="36"/>
      <c r="E541" s="36"/>
    </row>
    <row r="542" ht="12.75" customHeight="1">
      <c r="D542" s="36"/>
      <c r="E542" s="36"/>
    </row>
    <row r="543" ht="12.75" customHeight="1">
      <c r="D543" s="36"/>
      <c r="E543" s="36"/>
    </row>
    <row r="544" ht="12.75" customHeight="1">
      <c r="D544" s="36"/>
      <c r="E544" s="36"/>
    </row>
    <row r="545" ht="12.75" customHeight="1">
      <c r="D545" s="36"/>
      <c r="E545" s="36"/>
    </row>
    <row r="546" ht="12.75" customHeight="1">
      <c r="D546" s="36"/>
      <c r="E546" s="36"/>
    </row>
    <row r="547" ht="12.75" customHeight="1">
      <c r="D547" s="36"/>
      <c r="E547" s="36"/>
    </row>
    <row r="548" ht="12.75" customHeight="1">
      <c r="D548" s="36"/>
      <c r="E548" s="36"/>
    </row>
    <row r="549" ht="12.75" customHeight="1">
      <c r="D549" s="36"/>
      <c r="E549" s="36"/>
    </row>
    <row r="550" ht="12.75" customHeight="1">
      <c r="D550" s="36"/>
      <c r="E550" s="36"/>
    </row>
    <row r="551" ht="12.75" customHeight="1">
      <c r="D551" s="36"/>
      <c r="E551" s="36"/>
    </row>
    <row r="552" ht="12.75" customHeight="1">
      <c r="D552" s="36"/>
      <c r="E552" s="36"/>
    </row>
    <row r="553" ht="12.75" customHeight="1">
      <c r="D553" s="36"/>
      <c r="E553" s="36"/>
    </row>
    <row r="554" ht="12.75" customHeight="1">
      <c r="D554" s="36"/>
      <c r="E554" s="36"/>
    </row>
    <row r="555" ht="12.75" customHeight="1">
      <c r="D555" s="36"/>
      <c r="E555" s="36"/>
    </row>
    <row r="556" ht="12.75" customHeight="1">
      <c r="D556" s="36"/>
      <c r="E556" s="36"/>
    </row>
    <row r="557" ht="12.75" customHeight="1">
      <c r="D557" s="36"/>
      <c r="E557" s="36"/>
    </row>
    <row r="558" ht="12.75" customHeight="1">
      <c r="D558" s="36"/>
      <c r="E558" s="36"/>
    </row>
    <row r="559" ht="12.75" customHeight="1">
      <c r="D559" s="36"/>
      <c r="E559" s="36"/>
    </row>
    <row r="560" ht="12.75" customHeight="1">
      <c r="D560" s="36"/>
      <c r="E560" s="36"/>
    </row>
    <row r="561" ht="12.75" customHeight="1">
      <c r="D561" s="36"/>
      <c r="E561" s="36"/>
    </row>
    <row r="562" ht="12.75" customHeight="1">
      <c r="D562" s="36"/>
      <c r="E562" s="36"/>
    </row>
    <row r="563" ht="12.75" customHeight="1">
      <c r="D563" s="36"/>
      <c r="E563" s="36"/>
    </row>
    <row r="564" ht="12.75" customHeight="1">
      <c r="D564" s="36"/>
      <c r="E564" s="36"/>
    </row>
    <row r="565" ht="12.75" customHeight="1">
      <c r="D565" s="36"/>
      <c r="E565" s="36"/>
    </row>
    <row r="566" ht="12.75" customHeight="1">
      <c r="D566" s="36"/>
      <c r="E566" s="36"/>
    </row>
    <row r="567" ht="12.75" customHeight="1">
      <c r="D567" s="36"/>
      <c r="E567" s="36"/>
    </row>
    <row r="568" ht="12.75" customHeight="1">
      <c r="D568" s="36"/>
      <c r="E568" s="36"/>
    </row>
    <row r="569" ht="12.75" customHeight="1">
      <c r="D569" s="36"/>
      <c r="E569" s="36"/>
    </row>
    <row r="570" ht="12.75" customHeight="1">
      <c r="D570" s="36"/>
      <c r="E570" s="36"/>
    </row>
    <row r="571" ht="12.75" customHeight="1">
      <c r="D571" s="36"/>
      <c r="E571" s="36"/>
    </row>
    <row r="572" ht="12.75" customHeight="1">
      <c r="D572" s="36"/>
      <c r="E572" s="36"/>
    </row>
    <row r="573" ht="12.75" customHeight="1">
      <c r="D573" s="36"/>
      <c r="E573" s="36"/>
    </row>
    <row r="574" ht="12.75" customHeight="1">
      <c r="D574" s="36"/>
      <c r="E574" s="36"/>
    </row>
    <row r="575" ht="12.75" customHeight="1">
      <c r="D575" s="36"/>
      <c r="E575" s="36"/>
    </row>
    <row r="576" ht="12.75" customHeight="1">
      <c r="D576" s="36"/>
      <c r="E576" s="36"/>
    </row>
    <row r="577" ht="12.75" customHeight="1">
      <c r="D577" s="36"/>
      <c r="E577" s="36"/>
    </row>
    <row r="578" ht="12.75" customHeight="1">
      <c r="D578" s="36"/>
      <c r="E578" s="36"/>
    </row>
    <row r="579" ht="12.75" customHeight="1">
      <c r="D579" s="36"/>
      <c r="E579" s="36"/>
    </row>
    <row r="580" ht="12.75" customHeight="1">
      <c r="D580" s="36"/>
      <c r="E580" s="36"/>
    </row>
    <row r="581" ht="12.75" customHeight="1">
      <c r="D581" s="36"/>
      <c r="E581" s="36"/>
    </row>
    <row r="582" ht="12.75" customHeight="1">
      <c r="D582" s="36"/>
      <c r="E582" s="36"/>
    </row>
    <row r="583" ht="12.75" customHeight="1">
      <c r="D583" s="36"/>
      <c r="E583" s="36"/>
    </row>
    <row r="584" ht="12.75" customHeight="1">
      <c r="D584" s="36"/>
      <c r="E584" s="36"/>
    </row>
    <row r="585" ht="12.75" customHeight="1">
      <c r="D585" s="36"/>
      <c r="E585" s="36"/>
    </row>
    <row r="586" ht="12.75" customHeight="1">
      <c r="D586" s="36"/>
      <c r="E586" s="36"/>
    </row>
    <row r="587" ht="12.75" customHeight="1">
      <c r="D587" s="36"/>
      <c r="E587" s="36"/>
    </row>
    <row r="588" ht="12.75" customHeight="1">
      <c r="D588" s="36"/>
      <c r="E588" s="36"/>
    </row>
    <row r="589" ht="12.75" customHeight="1">
      <c r="D589" s="36"/>
      <c r="E589" s="36"/>
    </row>
    <row r="590" ht="12.75" customHeight="1">
      <c r="D590" s="36"/>
      <c r="E590" s="36"/>
    </row>
    <row r="591" ht="12.75" customHeight="1">
      <c r="D591" s="36"/>
      <c r="E591" s="36"/>
    </row>
    <row r="592" ht="12.75" customHeight="1">
      <c r="D592" s="36"/>
      <c r="E592" s="36"/>
    </row>
    <row r="593" ht="12.75" customHeight="1">
      <c r="D593" s="36"/>
      <c r="E593" s="36"/>
    </row>
    <row r="594" ht="12.75" customHeight="1">
      <c r="D594" s="36"/>
      <c r="E594" s="36"/>
    </row>
    <row r="595" ht="12.75" customHeight="1">
      <c r="D595" s="36"/>
      <c r="E595" s="36"/>
    </row>
    <row r="596" ht="12.75" customHeight="1">
      <c r="D596" s="36"/>
      <c r="E596" s="36"/>
    </row>
    <row r="597" ht="12.75" customHeight="1">
      <c r="D597" s="36"/>
      <c r="E597" s="36"/>
    </row>
    <row r="598" ht="12.75" customHeight="1">
      <c r="D598" s="36"/>
      <c r="E598" s="36"/>
    </row>
    <row r="599" ht="12.75" customHeight="1">
      <c r="D599" s="36"/>
      <c r="E599" s="36"/>
    </row>
    <row r="600" ht="12.75" customHeight="1">
      <c r="D600" s="36"/>
      <c r="E600" s="36"/>
    </row>
    <row r="601" ht="12.75" customHeight="1">
      <c r="D601" s="36"/>
      <c r="E601" s="36"/>
    </row>
    <row r="602" ht="12.75" customHeight="1">
      <c r="D602" s="36"/>
      <c r="E602" s="36"/>
    </row>
    <row r="603" ht="12.75" customHeight="1">
      <c r="D603" s="36"/>
      <c r="E603" s="36"/>
    </row>
    <row r="604" ht="12.75" customHeight="1">
      <c r="D604" s="36"/>
      <c r="E604" s="36"/>
    </row>
    <row r="605" ht="12.75" customHeight="1">
      <c r="D605" s="36"/>
      <c r="E605" s="36"/>
    </row>
    <row r="606" ht="12.75" customHeight="1">
      <c r="D606" s="36"/>
      <c r="E606" s="36"/>
    </row>
    <row r="607" ht="12.75" customHeight="1">
      <c r="D607" s="36"/>
      <c r="E607" s="36"/>
    </row>
    <row r="608" ht="12.75" customHeight="1">
      <c r="D608" s="36"/>
      <c r="E608" s="36"/>
    </row>
    <row r="609" ht="12.75" customHeight="1">
      <c r="D609" s="36"/>
      <c r="E609" s="36"/>
    </row>
    <row r="610" ht="12.75" customHeight="1">
      <c r="D610" s="36"/>
      <c r="E610" s="36"/>
    </row>
    <row r="611" ht="12.75" customHeight="1">
      <c r="D611" s="36"/>
      <c r="E611" s="36"/>
    </row>
    <row r="612" ht="12.75" customHeight="1">
      <c r="D612" s="36"/>
      <c r="E612" s="36"/>
    </row>
    <row r="613" ht="12.75" customHeight="1">
      <c r="D613" s="36"/>
      <c r="E613" s="36"/>
    </row>
    <row r="614" ht="12.75" customHeight="1">
      <c r="D614" s="36"/>
      <c r="E614" s="36"/>
    </row>
    <row r="615" ht="12.75" customHeight="1">
      <c r="D615" s="36"/>
      <c r="E615" s="36"/>
    </row>
    <row r="616" ht="12.75" customHeight="1">
      <c r="D616" s="36"/>
      <c r="E616" s="36"/>
    </row>
    <row r="617" ht="12.75" customHeight="1">
      <c r="D617" s="36"/>
      <c r="E617" s="36"/>
    </row>
    <row r="618" ht="12.75" customHeight="1">
      <c r="D618" s="36"/>
      <c r="E618" s="36"/>
    </row>
    <row r="619" ht="12.75" customHeight="1">
      <c r="D619" s="36"/>
      <c r="E619" s="36"/>
    </row>
    <row r="620" ht="12.75" customHeight="1">
      <c r="D620" s="36"/>
      <c r="E620" s="36"/>
    </row>
    <row r="621" ht="12.75" customHeight="1">
      <c r="D621" s="36"/>
      <c r="E621" s="36"/>
    </row>
    <row r="622" ht="12.75" customHeight="1">
      <c r="D622" s="36"/>
      <c r="E622" s="36"/>
    </row>
    <row r="623" ht="12.75" customHeight="1">
      <c r="D623" s="36"/>
      <c r="E623" s="36"/>
    </row>
    <row r="624" ht="12.75" customHeight="1">
      <c r="D624" s="36"/>
      <c r="E624" s="36"/>
    </row>
    <row r="625" ht="12.75" customHeight="1">
      <c r="D625" s="36"/>
      <c r="E625" s="36"/>
    </row>
    <row r="626" ht="12.75" customHeight="1">
      <c r="D626" s="36"/>
      <c r="E626" s="36"/>
    </row>
    <row r="627" ht="12.75" customHeight="1">
      <c r="D627" s="36"/>
      <c r="E627" s="36"/>
    </row>
    <row r="628" ht="12.75" customHeight="1">
      <c r="D628" s="36"/>
      <c r="E628" s="36"/>
    </row>
    <row r="629" ht="12.75" customHeight="1">
      <c r="D629" s="36"/>
      <c r="E629" s="36"/>
    </row>
    <row r="630" ht="12.75" customHeight="1">
      <c r="D630" s="36"/>
      <c r="E630" s="36"/>
    </row>
    <row r="631" ht="12.75" customHeight="1">
      <c r="D631" s="36"/>
      <c r="E631" s="36"/>
    </row>
    <row r="632" ht="12.75" customHeight="1">
      <c r="D632" s="36"/>
      <c r="E632" s="36"/>
    </row>
    <row r="633" ht="12.75" customHeight="1">
      <c r="D633" s="36"/>
      <c r="E633" s="36"/>
    </row>
    <row r="634" ht="12.75" customHeight="1">
      <c r="D634" s="36"/>
      <c r="E634" s="36"/>
    </row>
    <row r="635" ht="12.75" customHeight="1">
      <c r="D635" s="36"/>
      <c r="E635" s="36"/>
    </row>
    <row r="636" ht="12.75" customHeight="1">
      <c r="D636" s="36"/>
      <c r="E636" s="36"/>
    </row>
    <row r="637" ht="12.75" customHeight="1">
      <c r="D637" s="36"/>
      <c r="E637" s="36"/>
    </row>
    <row r="638" ht="12.75" customHeight="1">
      <c r="D638" s="36"/>
      <c r="E638" s="36"/>
    </row>
    <row r="639" ht="12.75" customHeight="1">
      <c r="D639" s="36"/>
      <c r="E639" s="36"/>
    </row>
    <row r="640" ht="12.75" customHeight="1">
      <c r="D640" s="36"/>
      <c r="E640" s="36"/>
    </row>
    <row r="641" ht="12.75" customHeight="1">
      <c r="D641" s="36"/>
      <c r="E641" s="36"/>
    </row>
    <row r="642" ht="12.75" customHeight="1">
      <c r="D642" s="36"/>
      <c r="E642" s="36"/>
    </row>
    <row r="643" ht="12.75" customHeight="1">
      <c r="D643" s="36"/>
      <c r="E643" s="36"/>
    </row>
    <row r="644" ht="12.75" customHeight="1">
      <c r="D644" s="36"/>
      <c r="E644" s="36"/>
    </row>
    <row r="645" ht="12.75" customHeight="1">
      <c r="D645" s="36"/>
      <c r="E645" s="36"/>
    </row>
    <row r="646" ht="12.75" customHeight="1">
      <c r="D646" s="36"/>
      <c r="E646" s="36"/>
    </row>
    <row r="647" ht="12.75" customHeight="1">
      <c r="D647" s="36"/>
      <c r="E647" s="36"/>
    </row>
    <row r="648" ht="12.75" customHeight="1">
      <c r="D648" s="36"/>
      <c r="E648" s="36"/>
    </row>
    <row r="649" ht="12.75" customHeight="1">
      <c r="D649" s="36"/>
      <c r="E649" s="36"/>
    </row>
    <row r="650" ht="12.75" customHeight="1">
      <c r="D650" s="36"/>
      <c r="E650" s="36"/>
    </row>
    <row r="651" ht="12.75" customHeight="1">
      <c r="D651" s="36"/>
      <c r="E651" s="36"/>
    </row>
    <row r="652" ht="12.75" customHeight="1">
      <c r="D652" s="36"/>
      <c r="E652" s="36"/>
    </row>
    <row r="653" ht="12.75" customHeight="1">
      <c r="D653" s="36"/>
      <c r="E653" s="36"/>
    </row>
    <row r="654" ht="12.75" customHeight="1">
      <c r="D654" s="36"/>
      <c r="E654" s="36"/>
    </row>
    <row r="655" ht="12.75" customHeight="1">
      <c r="D655" s="36"/>
      <c r="E655" s="36"/>
    </row>
    <row r="656" ht="12.75" customHeight="1">
      <c r="D656" s="36"/>
      <c r="E656" s="36"/>
    </row>
    <row r="657" ht="12.75" customHeight="1">
      <c r="D657" s="36"/>
      <c r="E657" s="36"/>
    </row>
    <row r="658" ht="12.75" customHeight="1">
      <c r="D658" s="36"/>
      <c r="E658" s="36"/>
    </row>
    <row r="659" ht="12.75" customHeight="1">
      <c r="D659" s="36"/>
      <c r="E659" s="36"/>
    </row>
    <row r="660" ht="12.75" customHeight="1">
      <c r="D660" s="36"/>
      <c r="E660" s="36"/>
    </row>
    <row r="661" ht="12.75" customHeight="1">
      <c r="D661" s="36"/>
      <c r="E661" s="36"/>
    </row>
    <row r="662" ht="12.75" customHeight="1">
      <c r="D662" s="36"/>
      <c r="E662" s="36"/>
    </row>
    <row r="663" ht="12.75" customHeight="1">
      <c r="D663" s="36"/>
      <c r="E663" s="36"/>
    </row>
    <row r="664" ht="12.75" customHeight="1">
      <c r="D664" s="36"/>
      <c r="E664" s="36"/>
    </row>
    <row r="665" ht="12.75" customHeight="1">
      <c r="D665" s="36"/>
      <c r="E665" s="36"/>
    </row>
    <row r="666" ht="12.75" customHeight="1">
      <c r="D666" s="36"/>
      <c r="E666" s="36"/>
    </row>
    <row r="667" ht="12.75" customHeight="1">
      <c r="D667" s="36"/>
      <c r="E667" s="36"/>
    </row>
    <row r="668" ht="12.75" customHeight="1">
      <c r="D668" s="36"/>
      <c r="E668" s="36"/>
    </row>
    <row r="669" ht="12.75" customHeight="1">
      <c r="D669" s="36"/>
      <c r="E669" s="36"/>
    </row>
    <row r="670" ht="12.75" customHeight="1">
      <c r="D670" s="36"/>
      <c r="E670" s="36"/>
    </row>
    <row r="671" ht="12.75" customHeight="1">
      <c r="D671" s="36"/>
      <c r="E671" s="36"/>
    </row>
    <row r="672" ht="12.75" customHeight="1">
      <c r="D672" s="36"/>
      <c r="E672" s="36"/>
    </row>
    <row r="673" ht="12.75" customHeight="1">
      <c r="D673" s="36"/>
      <c r="E673" s="36"/>
    </row>
    <row r="674" ht="12.75" customHeight="1">
      <c r="D674" s="36"/>
      <c r="E674" s="36"/>
    </row>
    <row r="675" ht="12.75" customHeight="1">
      <c r="D675" s="36"/>
      <c r="E675" s="36"/>
    </row>
    <row r="676" ht="12.75" customHeight="1">
      <c r="D676" s="36"/>
      <c r="E676" s="36"/>
    </row>
    <row r="677" ht="12.75" customHeight="1">
      <c r="D677" s="36"/>
      <c r="E677" s="36"/>
    </row>
    <row r="678" ht="12.75" customHeight="1">
      <c r="D678" s="36"/>
      <c r="E678" s="36"/>
    </row>
    <row r="679" ht="12.75" customHeight="1">
      <c r="D679" s="36"/>
      <c r="E679" s="36"/>
    </row>
    <row r="680" ht="12.75" customHeight="1">
      <c r="D680" s="36"/>
      <c r="E680" s="36"/>
    </row>
    <row r="681" ht="12.75" customHeight="1">
      <c r="D681" s="36"/>
      <c r="E681" s="36"/>
    </row>
    <row r="682" ht="12.75" customHeight="1">
      <c r="D682" s="36"/>
      <c r="E682" s="36"/>
    </row>
    <row r="683" ht="12.75" customHeight="1">
      <c r="D683" s="36"/>
      <c r="E683" s="36"/>
    </row>
    <row r="684" ht="12.75" customHeight="1">
      <c r="D684" s="36"/>
      <c r="E684" s="36"/>
    </row>
    <row r="685" ht="12.75" customHeight="1">
      <c r="D685" s="36"/>
      <c r="E685" s="36"/>
    </row>
    <row r="686" ht="12.75" customHeight="1">
      <c r="D686" s="36"/>
      <c r="E686" s="36"/>
    </row>
    <row r="687" ht="12.75" customHeight="1">
      <c r="D687" s="36"/>
      <c r="E687" s="36"/>
    </row>
    <row r="688" ht="12.75" customHeight="1">
      <c r="D688" s="36"/>
      <c r="E688" s="36"/>
    </row>
    <row r="689" ht="12.75" customHeight="1">
      <c r="D689" s="36"/>
      <c r="E689" s="36"/>
    </row>
    <row r="690" ht="12.75" customHeight="1">
      <c r="D690" s="36"/>
      <c r="E690" s="36"/>
    </row>
    <row r="691" ht="12.75" customHeight="1">
      <c r="D691" s="36"/>
      <c r="E691" s="36"/>
    </row>
    <row r="692" ht="12.75" customHeight="1">
      <c r="D692" s="36"/>
      <c r="E692" s="36"/>
    </row>
    <row r="693" ht="12.75" customHeight="1">
      <c r="D693" s="36"/>
      <c r="E693" s="36"/>
    </row>
    <row r="694" ht="12.75" customHeight="1">
      <c r="D694" s="36"/>
      <c r="E694" s="36"/>
    </row>
    <row r="695" ht="12.75" customHeight="1">
      <c r="D695" s="36"/>
      <c r="E695" s="36"/>
    </row>
    <row r="696" ht="12.75" customHeight="1">
      <c r="D696" s="36"/>
      <c r="E696" s="36"/>
    </row>
    <row r="697" ht="12.75" customHeight="1">
      <c r="D697" s="36"/>
      <c r="E697" s="36"/>
    </row>
    <row r="698" ht="12.75" customHeight="1">
      <c r="D698" s="36"/>
      <c r="E698" s="36"/>
    </row>
    <row r="699" ht="12.75" customHeight="1">
      <c r="D699" s="36"/>
      <c r="E699" s="36"/>
    </row>
    <row r="700" ht="12.75" customHeight="1">
      <c r="D700" s="36"/>
      <c r="E700" s="36"/>
    </row>
    <row r="701" ht="12.75" customHeight="1">
      <c r="D701" s="36"/>
      <c r="E701" s="36"/>
    </row>
    <row r="702" ht="12.75" customHeight="1">
      <c r="D702" s="36"/>
      <c r="E702" s="36"/>
    </row>
    <row r="703" ht="12.75" customHeight="1">
      <c r="D703" s="36"/>
      <c r="E703" s="36"/>
    </row>
    <row r="704" ht="12.75" customHeight="1">
      <c r="D704" s="36"/>
      <c r="E704" s="36"/>
    </row>
    <row r="705" ht="12.75" customHeight="1">
      <c r="D705" s="36"/>
      <c r="E705" s="36"/>
    </row>
    <row r="706" ht="12.75" customHeight="1">
      <c r="D706" s="36"/>
      <c r="E706" s="36"/>
    </row>
    <row r="707" ht="12.75" customHeight="1">
      <c r="D707" s="36"/>
      <c r="E707" s="36"/>
    </row>
    <row r="708" ht="12.75" customHeight="1">
      <c r="D708" s="36"/>
      <c r="E708" s="36"/>
    </row>
    <row r="709" ht="12.75" customHeight="1">
      <c r="D709" s="36"/>
      <c r="E709" s="36"/>
    </row>
    <row r="710" ht="12.75" customHeight="1">
      <c r="D710" s="36"/>
      <c r="E710" s="36"/>
    </row>
    <row r="711" ht="12.75" customHeight="1">
      <c r="D711" s="36"/>
      <c r="E711" s="36"/>
    </row>
    <row r="712" ht="12.75" customHeight="1">
      <c r="D712" s="36"/>
      <c r="E712" s="36"/>
    </row>
    <row r="713" ht="12.75" customHeight="1">
      <c r="D713" s="36"/>
      <c r="E713" s="36"/>
    </row>
    <row r="714" ht="12.75" customHeight="1">
      <c r="D714" s="36"/>
      <c r="E714" s="36"/>
    </row>
    <row r="715" ht="12.75" customHeight="1">
      <c r="D715" s="36"/>
      <c r="E715" s="36"/>
    </row>
    <row r="716" ht="12.75" customHeight="1">
      <c r="D716" s="36"/>
      <c r="E716" s="36"/>
    </row>
    <row r="717" ht="12.75" customHeight="1">
      <c r="D717" s="36"/>
      <c r="E717" s="36"/>
    </row>
    <row r="718" ht="12.75" customHeight="1">
      <c r="D718" s="36"/>
      <c r="E718" s="36"/>
    </row>
    <row r="719" ht="12.75" customHeight="1">
      <c r="D719" s="36"/>
      <c r="E719" s="36"/>
    </row>
    <row r="720" ht="12.75" customHeight="1">
      <c r="D720" s="36"/>
      <c r="E720" s="36"/>
    </row>
    <row r="721" ht="12.75" customHeight="1">
      <c r="D721" s="36"/>
      <c r="E721" s="36"/>
    </row>
    <row r="722" ht="12.75" customHeight="1">
      <c r="D722" s="36"/>
      <c r="E722" s="36"/>
    </row>
    <row r="723" ht="12.75" customHeight="1">
      <c r="D723" s="36"/>
      <c r="E723" s="36"/>
    </row>
    <row r="724" ht="12.75" customHeight="1">
      <c r="D724" s="36"/>
      <c r="E724" s="36"/>
    </row>
    <row r="725" ht="12.75" customHeight="1">
      <c r="D725" s="36"/>
      <c r="E725" s="36"/>
    </row>
    <row r="726" ht="12.75" customHeight="1">
      <c r="D726" s="36"/>
      <c r="E726" s="36"/>
    </row>
    <row r="727" ht="12.75" customHeight="1">
      <c r="D727" s="36"/>
      <c r="E727" s="36"/>
    </row>
    <row r="728" ht="12.75" customHeight="1">
      <c r="D728" s="36"/>
      <c r="E728" s="36"/>
    </row>
    <row r="729" ht="12.75" customHeight="1">
      <c r="D729" s="36"/>
      <c r="E729" s="36"/>
    </row>
    <row r="730" ht="12.75" customHeight="1">
      <c r="D730" s="36"/>
      <c r="E730" s="36"/>
    </row>
    <row r="731" ht="12.75" customHeight="1">
      <c r="D731" s="36"/>
      <c r="E731" s="36"/>
    </row>
    <row r="732" ht="12.75" customHeight="1">
      <c r="D732" s="36"/>
      <c r="E732" s="36"/>
    </row>
    <row r="733" ht="12.75" customHeight="1">
      <c r="D733" s="36"/>
      <c r="E733" s="36"/>
    </row>
    <row r="734" ht="12.75" customHeight="1">
      <c r="D734" s="36"/>
      <c r="E734" s="36"/>
    </row>
    <row r="735" ht="12.75" customHeight="1">
      <c r="D735" s="36"/>
      <c r="E735" s="36"/>
    </row>
    <row r="736" ht="12.75" customHeight="1">
      <c r="D736" s="36"/>
      <c r="E736" s="36"/>
    </row>
    <row r="737" ht="12.75" customHeight="1">
      <c r="D737" s="36"/>
      <c r="E737" s="36"/>
    </row>
    <row r="738" ht="12.75" customHeight="1">
      <c r="D738" s="36"/>
      <c r="E738" s="36"/>
    </row>
    <row r="739" ht="12.75" customHeight="1">
      <c r="D739" s="36"/>
      <c r="E739" s="36"/>
    </row>
    <row r="740" ht="12.75" customHeight="1">
      <c r="D740" s="36"/>
      <c r="E740" s="36"/>
    </row>
    <row r="741" ht="12.75" customHeight="1">
      <c r="D741" s="36"/>
      <c r="E741" s="36"/>
    </row>
    <row r="742" ht="12.75" customHeight="1">
      <c r="D742" s="36"/>
      <c r="E742" s="36"/>
    </row>
    <row r="743" ht="12.75" customHeight="1">
      <c r="D743" s="36"/>
      <c r="E743" s="36"/>
    </row>
    <row r="744" ht="12.75" customHeight="1">
      <c r="D744" s="36"/>
      <c r="E744" s="36"/>
    </row>
    <row r="745" ht="12.75" customHeight="1">
      <c r="D745" s="36"/>
      <c r="E745" s="36"/>
    </row>
    <row r="746" ht="12.75" customHeight="1">
      <c r="D746" s="36"/>
      <c r="E746" s="36"/>
    </row>
    <row r="747" ht="12.75" customHeight="1">
      <c r="D747" s="36"/>
      <c r="E747" s="36"/>
    </row>
    <row r="748" ht="12.75" customHeight="1">
      <c r="D748" s="36"/>
      <c r="E748" s="36"/>
    </row>
    <row r="749" ht="12.75" customHeight="1">
      <c r="D749" s="36"/>
      <c r="E749" s="36"/>
    </row>
    <row r="750" ht="12.75" customHeight="1">
      <c r="D750" s="36"/>
      <c r="E750" s="36"/>
    </row>
    <row r="751" ht="12.75" customHeight="1">
      <c r="D751" s="36"/>
      <c r="E751" s="36"/>
    </row>
    <row r="752" ht="12.75" customHeight="1">
      <c r="D752" s="36"/>
      <c r="E752" s="36"/>
    </row>
    <row r="753" ht="12.75" customHeight="1">
      <c r="D753" s="36"/>
      <c r="E753" s="36"/>
    </row>
    <row r="754" ht="12.75" customHeight="1">
      <c r="D754" s="36"/>
      <c r="E754" s="36"/>
    </row>
    <row r="755" ht="12.75" customHeight="1">
      <c r="D755" s="36"/>
      <c r="E755" s="36"/>
    </row>
    <row r="756" ht="12.75" customHeight="1">
      <c r="D756" s="36"/>
      <c r="E756" s="36"/>
    </row>
    <row r="757" ht="12.75" customHeight="1">
      <c r="D757" s="36"/>
      <c r="E757" s="36"/>
    </row>
    <row r="758" ht="12.75" customHeight="1">
      <c r="D758" s="36"/>
      <c r="E758" s="36"/>
    </row>
    <row r="759" ht="12.75" customHeight="1">
      <c r="D759" s="36"/>
      <c r="E759" s="36"/>
    </row>
    <row r="760" ht="12.75" customHeight="1">
      <c r="D760" s="36"/>
      <c r="E760" s="36"/>
    </row>
    <row r="761" ht="12.75" customHeight="1">
      <c r="D761" s="36"/>
      <c r="E761" s="36"/>
    </row>
    <row r="762" ht="12.75" customHeight="1">
      <c r="D762" s="36"/>
      <c r="E762" s="36"/>
    </row>
    <row r="763" ht="12.75" customHeight="1">
      <c r="D763" s="36"/>
      <c r="E763" s="36"/>
    </row>
    <row r="764" ht="12.75" customHeight="1">
      <c r="D764" s="36"/>
      <c r="E764" s="36"/>
    </row>
    <row r="765" ht="12.75" customHeight="1">
      <c r="D765" s="36"/>
      <c r="E765" s="36"/>
    </row>
    <row r="766" ht="12.75" customHeight="1">
      <c r="D766" s="36"/>
      <c r="E766" s="36"/>
    </row>
    <row r="767" ht="12.75" customHeight="1">
      <c r="D767" s="36"/>
      <c r="E767" s="36"/>
    </row>
    <row r="768" ht="12.75" customHeight="1">
      <c r="D768" s="36"/>
      <c r="E768" s="36"/>
    </row>
    <row r="769" ht="12.75" customHeight="1">
      <c r="D769" s="36"/>
      <c r="E769" s="36"/>
    </row>
    <row r="770" ht="12.75" customHeight="1">
      <c r="D770" s="36"/>
      <c r="E770" s="36"/>
    </row>
    <row r="771" ht="12.75" customHeight="1">
      <c r="D771" s="36"/>
      <c r="E771" s="36"/>
    </row>
    <row r="772" ht="12.75" customHeight="1">
      <c r="D772" s="36"/>
      <c r="E772" s="36"/>
    </row>
    <row r="773" ht="12.75" customHeight="1">
      <c r="D773" s="36"/>
      <c r="E773" s="36"/>
    </row>
    <row r="774" ht="12.75" customHeight="1">
      <c r="D774" s="36"/>
      <c r="E774" s="36"/>
    </row>
    <row r="775" ht="12.75" customHeight="1">
      <c r="D775" s="36"/>
      <c r="E775" s="36"/>
    </row>
    <row r="776" ht="12.75" customHeight="1">
      <c r="D776" s="36"/>
      <c r="E776" s="36"/>
    </row>
    <row r="777" ht="12.75" customHeight="1">
      <c r="D777" s="36"/>
      <c r="E777" s="36"/>
    </row>
    <row r="778" ht="12.75" customHeight="1">
      <c r="D778" s="36"/>
      <c r="E778" s="36"/>
    </row>
    <row r="779" ht="12.75" customHeight="1">
      <c r="D779" s="36"/>
      <c r="E779" s="36"/>
    </row>
    <row r="780" ht="12.75" customHeight="1">
      <c r="D780" s="36"/>
      <c r="E780" s="36"/>
    </row>
    <row r="781" ht="12.75" customHeight="1">
      <c r="D781" s="36"/>
      <c r="E781" s="36"/>
    </row>
    <row r="782" ht="12.75" customHeight="1">
      <c r="D782" s="36"/>
      <c r="E782" s="36"/>
    </row>
    <row r="783" ht="12.75" customHeight="1">
      <c r="D783" s="36"/>
      <c r="E783" s="36"/>
    </row>
    <row r="784" ht="12.75" customHeight="1">
      <c r="D784" s="36"/>
      <c r="E784" s="36"/>
    </row>
    <row r="785" ht="12.75" customHeight="1">
      <c r="D785" s="36"/>
      <c r="E785" s="36"/>
    </row>
    <row r="786" ht="12.75" customHeight="1">
      <c r="D786" s="36"/>
      <c r="E786" s="36"/>
    </row>
    <row r="787" ht="12.75" customHeight="1">
      <c r="D787" s="36"/>
      <c r="E787" s="36"/>
    </row>
    <row r="788" ht="12.75" customHeight="1">
      <c r="D788" s="36"/>
      <c r="E788" s="36"/>
    </row>
    <row r="789" ht="12.75" customHeight="1">
      <c r="D789" s="36"/>
      <c r="E789" s="36"/>
    </row>
    <row r="790" ht="12.75" customHeight="1">
      <c r="D790" s="36"/>
      <c r="E790" s="36"/>
    </row>
    <row r="791" ht="12.75" customHeight="1">
      <c r="D791" s="36"/>
      <c r="E791" s="36"/>
    </row>
    <row r="792" ht="12.75" customHeight="1">
      <c r="D792" s="36"/>
      <c r="E792" s="36"/>
    </row>
    <row r="793" ht="12.75" customHeight="1">
      <c r="D793" s="36"/>
      <c r="E793" s="36"/>
    </row>
    <row r="794" ht="12.75" customHeight="1">
      <c r="D794" s="36"/>
      <c r="E794" s="36"/>
    </row>
    <row r="795" ht="12.75" customHeight="1">
      <c r="D795" s="36"/>
      <c r="E795" s="36"/>
    </row>
    <row r="796" ht="12.75" customHeight="1">
      <c r="D796" s="36"/>
      <c r="E796" s="36"/>
    </row>
    <row r="797" ht="12.75" customHeight="1">
      <c r="D797" s="36"/>
      <c r="E797" s="36"/>
    </row>
    <row r="798" ht="12.75" customHeight="1">
      <c r="D798" s="36"/>
      <c r="E798" s="36"/>
    </row>
    <row r="799" ht="12.75" customHeight="1">
      <c r="D799" s="36"/>
      <c r="E799" s="36"/>
    </row>
    <row r="800" ht="12.75" customHeight="1">
      <c r="D800" s="36"/>
      <c r="E800" s="36"/>
    </row>
    <row r="801" ht="12.75" customHeight="1">
      <c r="D801" s="36"/>
      <c r="E801" s="36"/>
    </row>
    <row r="802" ht="12.75" customHeight="1">
      <c r="D802" s="36"/>
      <c r="E802" s="36"/>
    </row>
    <row r="803" ht="12.75" customHeight="1">
      <c r="D803" s="36"/>
      <c r="E803" s="36"/>
    </row>
    <row r="804" ht="12.75" customHeight="1">
      <c r="D804" s="36"/>
      <c r="E804" s="36"/>
    </row>
    <row r="805" ht="12.75" customHeight="1">
      <c r="D805" s="36"/>
      <c r="E805" s="36"/>
    </row>
    <row r="806" ht="12.75" customHeight="1">
      <c r="D806" s="36"/>
      <c r="E806" s="36"/>
    </row>
    <row r="807" ht="12.75" customHeight="1">
      <c r="D807" s="36"/>
      <c r="E807" s="36"/>
    </row>
    <row r="808" ht="12.75" customHeight="1">
      <c r="D808" s="36"/>
      <c r="E808" s="36"/>
    </row>
    <row r="809" ht="12.75" customHeight="1">
      <c r="D809" s="36"/>
      <c r="E809" s="36"/>
    </row>
    <row r="810" ht="12.75" customHeight="1">
      <c r="D810" s="36"/>
      <c r="E810" s="36"/>
    </row>
    <row r="811" ht="12.75" customHeight="1">
      <c r="D811" s="36"/>
      <c r="E811" s="36"/>
    </row>
    <row r="812" ht="12.75" customHeight="1">
      <c r="D812" s="36"/>
      <c r="E812" s="36"/>
    </row>
    <row r="813" ht="12.75" customHeight="1">
      <c r="D813" s="36"/>
      <c r="E813" s="36"/>
    </row>
    <row r="814" ht="12.75" customHeight="1">
      <c r="D814" s="36"/>
      <c r="E814" s="36"/>
    </row>
    <row r="815" ht="12.75" customHeight="1">
      <c r="D815" s="36"/>
      <c r="E815" s="36"/>
    </row>
    <row r="816" ht="12.75" customHeight="1">
      <c r="D816" s="36"/>
      <c r="E816" s="36"/>
    </row>
    <row r="817" ht="12.75" customHeight="1">
      <c r="D817" s="36"/>
      <c r="E817" s="36"/>
    </row>
    <row r="818" ht="12.75" customHeight="1">
      <c r="D818" s="36"/>
      <c r="E818" s="36"/>
    </row>
    <row r="819" ht="12.75" customHeight="1">
      <c r="D819" s="36"/>
      <c r="E819" s="36"/>
    </row>
    <row r="820" ht="12.75" customHeight="1">
      <c r="D820" s="36"/>
      <c r="E820" s="36"/>
    </row>
    <row r="821" ht="12.75" customHeight="1">
      <c r="D821" s="36"/>
      <c r="E821" s="36"/>
    </row>
    <row r="822" ht="12.75" customHeight="1">
      <c r="D822" s="36"/>
      <c r="E822" s="36"/>
    </row>
    <row r="823" ht="12.75" customHeight="1">
      <c r="D823" s="36"/>
      <c r="E823" s="36"/>
    </row>
    <row r="824" ht="12.75" customHeight="1">
      <c r="D824" s="36"/>
      <c r="E824" s="36"/>
    </row>
    <row r="825" ht="12.75" customHeight="1">
      <c r="D825" s="36"/>
      <c r="E825" s="36"/>
    </row>
    <row r="826" ht="12.75" customHeight="1">
      <c r="D826" s="36"/>
      <c r="E826" s="36"/>
    </row>
    <row r="827" ht="12.75" customHeight="1">
      <c r="D827" s="36"/>
      <c r="E827" s="36"/>
    </row>
    <row r="828" ht="12.75" customHeight="1">
      <c r="D828" s="36"/>
      <c r="E828" s="36"/>
    </row>
    <row r="829" ht="12.75" customHeight="1">
      <c r="D829" s="36"/>
      <c r="E829" s="36"/>
    </row>
    <row r="830" ht="12.75" customHeight="1">
      <c r="D830" s="36"/>
      <c r="E830" s="36"/>
    </row>
    <row r="831" ht="12.75" customHeight="1">
      <c r="D831" s="36"/>
      <c r="E831" s="36"/>
    </row>
    <row r="832" ht="12.75" customHeight="1">
      <c r="D832" s="36"/>
      <c r="E832" s="36"/>
    </row>
    <row r="833" ht="12.75" customHeight="1">
      <c r="D833" s="36"/>
      <c r="E833" s="36"/>
    </row>
    <row r="834" ht="12.75" customHeight="1">
      <c r="D834" s="36"/>
      <c r="E834" s="36"/>
    </row>
    <row r="835" ht="12.75" customHeight="1">
      <c r="D835" s="36"/>
      <c r="E835" s="36"/>
    </row>
    <row r="836" ht="12.75" customHeight="1">
      <c r="D836" s="36"/>
      <c r="E836" s="36"/>
    </row>
  </sheetData>
  <mergeCells count="84">
    <mergeCell ref="J31:K31"/>
    <mergeCell ref="J32:K32"/>
    <mergeCell ref="J28:K28"/>
    <mergeCell ref="L28:M28"/>
    <mergeCell ref="J29:K29"/>
    <mergeCell ref="L29:M29"/>
    <mergeCell ref="J30:K30"/>
    <mergeCell ref="L30:M30"/>
    <mergeCell ref="L31:M31"/>
    <mergeCell ref="L32:M32"/>
    <mergeCell ref="A5:A22"/>
    <mergeCell ref="B5:B6"/>
    <mergeCell ref="C5:C6"/>
    <mergeCell ref="B7:B8"/>
    <mergeCell ref="C7:C8"/>
    <mergeCell ref="B9:B10"/>
    <mergeCell ref="C9:C10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19:B20"/>
    <mergeCell ref="C19:C20"/>
    <mergeCell ref="B28:B29"/>
    <mergeCell ref="A30:A47"/>
    <mergeCell ref="B30:B31"/>
    <mergeCell ref="C30:C31"/>
    <mergeCell ref="C32:C33"/>
    <mergeCell ref="J33:K33"/>
    <mergeCell ref="L33:M33"/>
    <mergeCell ref="J34:K34"/>
    <mergeCell ref="L34:M34"/>
    <mergeCell ref="J35:K35"/>
    <mergeCell ref="L35:M35"/>
    <mergeCell ref="L36:M36"/>
    <mergeCell ref="J36:K36"/>
    <mergeCell ref="J37:K37"/>
    <mergeCell ref="J38:K38"/>
    <mergeCell ref="J39:K39"/>
    <mergeCell ref="L39:M39"/>
    <mergeCell ref="J40:K40"/>
    <mergeCell ref="L40:M40"/>
    <mergeCell ref="J44:K44"/>
    <mergeCell ref="J45:K45"/>
    <mergeCell ref="J46:K46"/>
    <mergeCell ref="J47:K47"/>
    <mergeCell ref="L45:M45"/>
    <mergeCell ref="L46:M46"/>
    <mergeCell ref="L47:M47"/>
    <mergeCell ref="J41:K41"/>
    <mergeCell ref="L41:M41"/>
    <mergeCell ref="J42:K42"/>
    <mergeCell ref="L42:M42"/>
    <mergeCell ref="J43:K43"/>
    <mergeCell ref="L43:M43"/>
    <mergeCell ref="L44:M44"/>
    <mergeCell ref="B11:B12"/>
    <mergeCell ref="C11:C12"/>
    <mergeCell ref="B13:B14"/>
    <mergeCell ref="C13:C14"/>
    <mergeCell ref="B15:B16"/>
    <mergeCell ref="C15:C16"/>
    <mergeCell ref="B17:B18"/>
    <mergeCell ref="C17:C18"/>
    <mergeCell ref="B21:B22"/>
    <mergeCell ref="C21:C22"/>
    <mergeCell ref="B26:B27"/>
    <mergeCell ref="J26:K26"/>
    <mergeCell ref="L26:M26"/>
    <mergeCell ref="J27:K27"/>
    <mergeCell ref="L27:M27"/>
    <mergeCell ref="B32:B33"/>
    <mergeCell ref="B34:B35"/>
    <mergeCell ref="L37:M37"/>
    <mergeCell ref="L38:M38"/>
  </mergeCells>
  <printOptions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rowBreaks count="3" manualBreakCount="3">
    <brk man="1"/>
    <brk id="48" man="1"/>
    <brk id="23" man="1"/>
  </rowBreaks>
  <colBreaks count="2" manualBreakCount="2">
    <brk man="1"/>
    <brk id="1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4.57"/>
    <col customWidth="1" min="3" max="3" width="34.14"/>
    <col customWidth="1" min="4" max="4" width="7.14"/>
    <col customWidth="1" min="5" max="5" width="14.29"/>
    <col customWidth="1" min="6" max="6" width="12.57"/>
    <col customWidth="1" min="7" max="8" width="13.29"/>
    <col customWidth="1" hidden="1" min="9" max="9" width="12.57"/>
    <col customWidth="1" min="10" max="10" width="12.57"/>
    <col customWidth="1" min="11" max="11" width="12.71"/>
    <col customWidth="1" min="12" max="12" width="9.86"/>
    <col customWidth="1" min="13" max="13" width="12.71"/>
    <col customWidth="1" min="14" max="20" width="8.0"/>
  </cols>
  <sheetData>
    <row r="1" ht="12.75" customHeight="1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 t="s">
        <v>0</v>
      </c>
      <c r="M1" s="5" t="s">
        <v>1</v>
      </c>
    </row>
    <row r="2" ht="45.0" customHeight="1">
      <c r="A2" s="6" t="s">
        <v>2</v>
      </c>
      <c r="B2" s="7" t="s">
        <v>3</v>
      </c>
      <c r="C2" s="7" t="s">
        <v>4</v>
      </c>
      <c r="D2" s="7"/>
      <c r="E2" s="6"/>
      <c r="F2" s="8" t="s">
        <v>5</v>
      </c>
      <c r="G2" s="9" t="s">
        <v>6</v>
      </c>
      <c r="H2" s="9" t="s">
        <v>7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12</v>
      </c>
    </row>
    <row r="3" ht="12.75" customHeight="1">
      <c r="A3" s="6"/>
      <c r="B3" s="7"/>
      <c r="C3" s="7"/>
      <c r="D3" s="7"/>
      <c r="E3" s="11"/>
      <c r="F3" s="10"/>
      <c r="G3" s="10"/>
      <c r="H3" s="10"/>
      <c r="I3" s="10"/>
      <c r="J3" s="10" t="s">
        <v>13</v>
      </c>
      <c r="K3" s="10" t="s">
        <v>14</v>
      </c>
      <c r="L3" s="10" t="s">
        <v>15</v>
      </c>
      <c r="M3" s="10" t="s">
        <v>16</v>
      </c>
    </row>
    <row r="4" ht="20.25" customHeight="1">
      <c r="A4" s="12"/>
      <c r="B4" s="13"/>
      <c r="C4" s="14"/>
      <c r="D4" s="14" t="s">
        <v>17</v>
      </c>
      <c r="E4" s="15" t="s">
        <v>18</v>
      </c>
      <c r="F4" s="16"/>
      <c r="G4" s="16"/>
      <c r="H4" s="16"/>
      <c r="I4" s="16"/>
      <c r="J4" s="16"/>
      <c r="K4" s="16"/>
      <c r="L4" s="16" t="s">
        <v>19</v>
      </c>
      <c r="M4" s="16" t="s">
        <v>19</v>
      </c>
    </row>
    <row r="5" ht="24.0" customHeight="1">
      <c r="A5" s="32">
        <v>8.0</v>
      </c>
      <c r="B5" s="32">
        <v>99.0</v>
      </c>
      <c r="C5" s="19" t="s">
        <v>162</v>
      </c>
      <c r="D5" s="20">
        <v>1.0</v>
      </c>
      <c r="E5" s="21" t="s">
        <v>21</v>
      </c>
      <c r="F5" s="22">
        <v>3500.0</v>
      </c>
      <c r="G5" s="22">
        <v>3250.0</v>
      </c>
      <c r="H5" s="22">
        <v>3033.0</v>
      </c>
      <c r="I5" s="23"/>
      <c r="J5" s="24">
        <f t="shared" ref="J5:J30" si="1">IF(SUM(F5:I5)&gt;0,ROUND(AVERAGE(F5:I5),2),"")</f>
        <v>3261</v>
      </c>
      <c r="K5" s="24">
        <f t="shared" ref="K5:K30" si="2">IF(COUNTA(F5:I5)=1,J5,(IF(SUM(F5:I5)&gt;0,ROUND(STDEV(F5:I5),2),"")))</f>
        <v>233.69</v>
      </c>
      <c r="L5" s="23">
        <f t="shared" ref="L5:L30" si="3">IF(SUM(J5:K5)&gt;0,J5-K5,"")</f>
        <v>3027.31</v>
      </c>
      <c r="M5" s="25">
        <f t="shared" ref="M5:M30" si="4">IF(SUM(J5:K5)&gt;0,SUM(J5:K5),"")</f>
        <v>3494.69</v>
      </c>
    </row>
    <row r="6" ht="24.0" customHeight="1">
      <c r="A6" s="26"/>
      <c r="B6" s="27"/>
      <c r="C6" s="27"/>
      <c r="D6" s="28">
        <v>1.0</v>
      </c>
      <c r="E6" s="29" t="s">
        <v>22</v>
      </c>
      <c r="F6" s="30">
        <v>500.0</v>
      </c>
      <c r="G6" s="30">
        <v>1100.0</v>
      </c>
      <c r="H6" s="30">
        <v>470.0</v>
      </c>
      <c r="I6" s="31"/>
      <c r="J6" s="24">
        <f t="shared" si="1"/>
        <v>690</v>
      </c>
      <c r="K6" s="24">
        <f t="shared" si="2"/>
        <v>355.39</v>
      </c>
      <c r="L6" s="23">
        <f t="shared" si="3"/>
        <v>334.61</v>
      </c>
      <c r="M6" s="25">
        <f t="shared" si="4"/>
        <v>1045.39</v>
      </c>
    </row>
    <row r="7" ht="24.0" customHeight="1">
      <c r="A7" s="26"/>
      <c r="B7" s="32">
        <v>100.0</v>
      </c>
      <c r="C7" s="19" t="s">
        <v>163</v>
      </c>
      <c r="D7" s="20">
        <v>1.0</v>
      </c>
      <c r="E7" s="21" t="s">
        <v>21</v>
      </c>
      <c r="F7" s="22">
        <v>3500.0</v>
      </c>
      <c r="G7" s="22">
        <v>3250.0</v>
      </c>
      <c r="H7" s="22">
        <v>3033.0</v>
      </c>
      <c r="I7" s="23"/>
      <c r="J7" s="24">
        <f t="shared" si="1"/>
        <v>3261</v>
      </c>
      <c r="K7" s="24">
        <f t="shared" si="2"/>
        <v>233.69</v>
      </c>
      <c r="L7" s="23">
        <f t="shared" si="3"/>
        <v>3027.31</v>
      </c>
      <c r="M7" s="25">
        <f t="shared" si="4"/>
        <v>3494.69</v>
      </c>
    </row>
    <row r="8" ht="24.0" customHeight="1">
      <c r="A8" s="26"/>
      <c r="B8" s="27"/>
      <c r="C8" s="27"/>
      <c r="D8" s="28">
        <v>1.0</v>
      </c>
      <c r="E8" s="29" t="s">
        <v>22</v>
      </c>
      <c r="F8" s="30">
        <v>500.0</v>
      </c>
      <c r="G8" s="30">
        <v>1100.0</v>
      </c>
      <c r="H8" s="30">
        <v>470.0</v>
      </c>
      <c r="I8" s="31"/>
      <c r="J8" s="24">
        <f t="shared" si="1"/>
        <v>690</v>
      </c>
      <c r="K8" s="24">
        <f t="shared" si="2"/>
        <v>355.39</v>
      </c>
      <c r="L8" s="23">
        <f t="shared" si="3"/>
        <v>334.61</v>
      </c>
      <c r="M8" s="25">
        <f t="shared" si="4"/>
        <v>1045.39</v>
      </c>
    </row>
    <row r="9" ht="24.0" customHeight="1">
      <c r="A9" s="26"/>
      <c r="B9" s="32">
        <v>101.0</v>
      </c>
      <c r="C9" s="19" t="s">
        <v>164</v>
      </c>
      <c r="D9" s="20">
        <v>1.0</v>
      </c>
      <c r="E9" s="21" t="s">
        <v>21</v>
      </c>
      <c r="F9" s="22">
        <v>3500.0</v>
      </c>
      <c r="G9" s="22">
        <v>3250.0</v>
      </c>
      <c r="H9" s="22">
        <v>3033.0</v>
      </c>
      <c r="I9" s="23"/>
      <c r="J9" s="24">
        <f t="shared" si="1"/>
        <v>3261</v>
      </c>
      <c r="K9" s="24">
        <f t="shared" si="2"/>
        <v>233.69</v>
      </c>
      <c r="L9" s="23">
        <f t="shared" si="3"/>
        <v>3027.31</v>
      </c>
      <c r="M9" s="25">
        <f t="shared" si="4"/>
        <v>3494.69</v>
      </c>
    </row>
    <row r="10" ht="24.0" customHeight="1">
      <c r="A10" s="26"/>
      <c r="B10" s="27"/>
      <c r="C10" s="27"/>
      <c r="D10" s="28">
        <v>1.0</v>
      </c>
      <c r="E10" s="29" t="s">
        <v>22</v>
      </c>
      <c r="F10" s="30">
        <v>500.0</v>
      </c>
      <c r="G10" s="30">
        <v>1100.0</v>
      </c>
      <c r="H10" s="30">
        <v>470.0</v>
      </c>
      <c r="I10" s="31"/>
      <c r="J10" s="24">
        <f t="shared" si="1"/>
        <v>690</v>
      </c>
      <c r="K10" s="24">
        <f t="shared" si="2"/>
        <v>355.39</v>
      </c>
      <c r="L10" s="23">
        <f t="shared" si="3"/>
        <v>334.61</v>
      </c>
      <c r="M10" s="25">
        <f t="shared" si="4"/>
        <v>1045.39</v>
      </c>
    </row>
    <row r="11" ht="24.0" customHeight="1">
      <c r="A11" s="26"/>
      <c r="B11" s="32">
        <v>102.0</v>
      </c>
      <c r="C11" s="19" t="s">
        <v>165</v>
      </c>
      <c r="D11" s="20">
        <v>1.0</v>
      </c>
      <c r="E11" s="21" t="s">
        <v>21</v>
      </c>
      <c r="F11" s="22">
        <v>3500.0</v>
      </c>
      <c r="G11" s="22">
        <v>3250.0</v>
      </c>
      <c r="H11" s="22">
        <v>3033.0</v>
      </c>
      <c r="I11" s="23"/>
      <c r="J11" s="24">
        <f t="shared" si="1"/>
        <v>3261</v>
      </c>
      <c r="K11" s="24">
        <f t="shared" si="2"/>
        <v>233.69</v>
      </c>
      <c r="L11" s="23">
        <f t="shared" si="3"/>
        <v>3027.31</v>
      </c>
      <c r="M11" s="25">
        <f t="shared" si="4"/>
        <v>3494.69</v>
      </c>
    </row>
    <row r="12" ht="24.0" customHeight="1">
      <c r="A12" s="26"/>
      <c r="B12" s="27"/>
      <c r="C12" s="27"/>
      <c r="D12" s="28">
        <v>1.0</v>
      </c>
      <c r="E12" s="29" t="s">
        <v>22</v>
      </c>
      <c r="F12" s="30">
        <v>500.0</v>
      </c>
      <c r="G12" s="30">
        <v>1100.0</v>
      </c>
      <c r="H12" s="30">
        <v>470.0</v>
      </c>
      <c r="I12" s="31"/>
      <c r="J12" s="24">
        <f t="shared" si="1"/>
        <v>690</v>
      </c>
      <c r="K12" s="24">
        <f t="shared" si="2"/>
        <v>355.39</v>
      </c>
      <c r="L12" s="23">
        <f t="shared" si="3"/>
        <v>334.61</v>
      </c>
      <c r="M12" s="25">
        <f t="shared" si="4"/>
        <v>1045.39</v>
      </c>
    </row>
    <row r="13" ht="24.0" customHeight="1">
      <c r="A13" s="26"/>
      <c r="B13" s="32">
        <v>103.0</v>
      </c>
      <c r="C13" s="19" t="s">
        <v>166</v>
      </c>
      <c r="D13" s="20">
        <v>1.0</v>
      </c>
      <c r="E13" s="21" t="s">
        <v>21</v>
      </c>
      <c r="F13" s="22">
        <v>3500.0</v>
      </c>
      <c r="G13" s="22">
        <v>3250.0</v>
      </c>
      <c r="H13" s="22">
        <v>3033.0</v>
      </c>
      <c r="I13" s="23"/>
      <c r="J13" s="24">
        <f t="shared" si="1"/>
        <v>3261</v>
      </c>
      <c r="K13" s="24">
        <f t="shared" si="2"/>
        <v>233.69</v>
      </c>
      <c r="L13" s="23">
        <f t="shared" si="3"/>
        <v>3027.31</v>
      </c>
      <c r="M13" s="25">
        <f t="shared" si="4"/>
        <v>3494.69</v>
      </c>
    </row>
    <row r="14" ht="24.0" customHeight="1">
      <c r="A14" s="26"/>
      <c r="B14" s="27"/>
      <c r="C14" s="27"/>
      <c r="D14" s="28">
        <v>1.0</v>
      </c>
      <c r="E14" s="29" t="s">
        <v>22</v>
      </c>
      <c r="F14" s="30">
        <v>500.0</v>
      </c>
      <c r="G14" s="30">
        <v>1100.0</v>
      </c>
      <c r="H14" s="30">
        <v>470.0</v>
      </c>
      <c r="I14" s="31"/>
      <c r="J14" s="24">
        <f t="shared" si="1"/>
        <v>690</v>
      </c>
      <c r="K14" s="24">
        <f t="shared" si="2"/>
        <v>355.39</v>
      </c>
      <c r="L14" s="23">
        <f t="shared" si="3"/>
        <v>334.61</v>
      </c>
      <c r="M14" s="25">
        <f t="shared" si="4"/>
        <v>1045.39</v>
      </c>
    </row>
    <row r="15" ht="24.0" customHeight="1">
      <c r="A15" s="26"/>
      <c r="B15" s="32">
        <v>104.0</v>
      </c>
      <c r="C15" s="19" t="s">
        <v>167</v>
      </c>
      <c r="D15" s="20">
        <v>1.0</v>
      </c>
      <c r="E15" s="21" t="s">
        <v>21</v>
      </c>
      <c r="F15" s="22">
        <v>3500.0</v>
      </c>
      <c r="G15" s="22">
        <v>3250.0</v>
      </c>
      <c r="H15" s="22">
        <v>3033.0</v>
      </c>
      <c r="I15" s="23"/>
      <c r="J15" s="24">
        <f t="shared" si="1"/>
        <v>3261</v>
      </c>
      <c r="K15" s="24">
        <f t="shared" si="2"/>
        <v>233.69</v>
      </c>
      <c r="L15" s="23">
        <f t="shared" si="3"/>
        <v>3027.31</v>
      </c>
      <c r="M15" s="25">
        <f t="shared" si="4"/>
        <v>3494.69</v>
      </c>
    </row>
    <row r="16" ht="24.0" customHeight="1">
      <c r="A16" s="26"/>
      <c r="B16" s="27"/>
      <c r="C16" s="27"/>
      <c r="D16" s="28">
        <v>1.0</v>
      </c>
      <c r="E16" s="29" t="s">
        <v>22</v>
      </c>
      <c r="F16" s="30">
        <v>500.0</v>
      </c>
      <c r="G16" s="30">
        <v>1100.0</v>
      </c>
      <c r="H16" s="30">
        <v>470.0</v>
      </c>
      <c r="I16" s="31"/>
      <c r="J16" s="24">
        <f t="shared" si="1"/>
        <v>690</v>
      </c>
      <c r="K16" s="24">
        <f t="shared" si="2"/>
        <v>355.39</v>
      </c>
      <c r="L16" s="23">
        <f t="shared" si="3"/>
        <v>334.61</v>
      </c>
      <c r="M16" s="25">
        <f t="shared" si="4"/>
        <v>1045.39</v>
      </c>
    </row>
    <row r="17" ht="24.0" customHeight="1">
      <c r="A17" s="26"/>
      <c r="B17" s="32">
        <v>105.0</v>
      </c>
      <c r="C17" s="19" t="s">
        <v>168</v>
      </c>
      <c r="D17" s="20">
        <v>1.0</v>
      </c>
      <c r="E17" s="21" t="s">
        <v>21</v>
      </c>
      <c r="F17" s="22">
        <v>3500.0</v>
      </c>
      <c r="G17" s="22">
        <v>3250.0</v>
      </c>
      <c r="H17" s="22">
        <v>3033.0</v>
      </c>
      <c r="I17" s="23"/>
      <c r="J17" s="24">
        <f t="shared" si="1"/>
        <v>3261</v>
      </c>
      <c r="K17" s="24">
        <f t="shared" si="2"/>
        <v>233.69</v>
      </c>
      <c r="L17" s="23">
        <f t="shared" si="3"/>
        <v>3027.31</v>
      </c>
      <c r="M17" s="25">
        <f t="shared" si="4"/>
        <v>3494.69</v>
      </c>
    </row>
    <row r="18" ht="24.0" customHeight="1">
      <c r="A18" s="26"/>
      <c r="B18" s="27"/>
      <c r="C18" s="27"/>
      <c r="D18" s="28">
        <v>1.0</v>
      </c>
      <c r="E18" s="29" t="s">
        <v>22</v>
      </c>
      <c r="F18" s="30">
        <v>500.0</v>
      </c>
      <c r="G18" s="30">
        <v>1100.0</v>
      </c>
      <c r="H18" s="30">
        <v>470.0</v>
      </c>
      <c r="I18" s="31"/>
      <c r="J18" s="24">
        <f t="shared" si="1"/>
        <v>690</v>
      </c>
      <c r="K18" s="24">
        <f t="shared" si="2"/>
        <v>355.39</v>
      </c>
      <c r="L18" s="23">
        <f t="shared" si="3"/>
        <v>334.61</v>
      </c>
      <c r="M18" s="25">
        <f t="shared" si="4"/>
        <v>1045.39</v>
      </c>
    </row>
    <row r="19" ht="24.0" customHeight="1">
      <c r="A19" s="26"/>
      <c r="B19" s="32">
        <v>106.0</v>
      </c>
      <c r="C19" s="19" t="s">
        <v>169</v>
      </c>
      <c r="D19" s="20">
        <v>1.0</v>
      </c>
      <c r="E19" s="21" t="s">
        <v>21</v>
      </c>
      <c r="F19" s="22">
        <v>3500.0</v>
      </c>
      <c r="G19" s="22">
        <v>3250.0</v>
      </c>
      <c r="H19" s="22">
        <v>3033.0</v>
      </c>
      <c r="I19" s="23"/>
      <c r="J19" s="24">
        <f t="shared" si="1"/>
        <v>3261</v>
      </c>
      <c r="K19" s="24">
        <f t="shared" si="2"/>
        <v>233.69</v>
      </c>
      <c r="L19" s="23">
        <f t="shared" si="3"/>
        <v>3027.31</v>
      </c>
      <c r="M19" s="25">
        <f t="shared" si="4"/>
        <v>3494.69</v>
      </c>
    </row>
    <row r="20" ht="24.0" customHeight="1">
      <c r="A20" s="26"/>
      <c r="B20" s="27"/>
      <c r="C20" s="27"/>
      <c r="D20" s="28">
        <v>1.0</v>
      </c>
      <c r="E20" s="29" t="s">
        <v>22</v>
      </c>
      <c r="F20" s="30">
        <v>500.0</v>
      </c>
      <c r="G20" s="30">
        <v>1100.0</v>
      </c>
      <c r="H20" s="30">
        <v>470.0</v>
      </c>
      <c r="I20" s="31"/>
      <c r="J20" s="24">
        <f t="shared" si="1"/>
        <v>690</v>
      </c>
      <c r="K20" s="24">
        <f t="shared" si="2"/>
        <v>355.39</v>
      </c>
      <c r="L20" s="23">
        <f t="shared" si="3"/>
        <v>334.61</v>
      </c>
      <c r="M20" s="25">
        <f t="shared" si="4"/>
        <v>1045.39</v>
      </c>
    </row>
    <row r="21" ht="24.0" customHeight="1">
      <c r="A21" s="26"/>
      <c r="B21" s="32">
        <v>107.0</v>
      </c>
      <c r="C21" s="19" t="s">
        <v>170</v>
      </c>
      <c r="D21" s="20">
        <v>1.0</v>
      </c>
      <c r="E21" s="21" t="s">
        <v>21</v>
      </c>
      <c r="F21" s="22">
        <v>3500.0</v>
      </c>
      <c r="G21" s="22">
        <v>3250.0</v>
      </c>
      <c r="H21" s="22">
        <v>3033.0</v>
      </c>
      <c r="I21" s="23"/>
      <c r="J21" s="24">
        <f t="shared" si="1"/>
        <v>3261</v>
      </c>
      <c r="K21" s="24">
        <f t="shared" si="2"/>
        <v>233.69</v>
      </c>
      <c r="L21" s="23">
        <f t="shared" si="3"/>
        <v>3027.31</v>
      </c>
      <c r="M21" s="25">
        <f t="shared" si="4"/>
        <v>3494.69</v>
      </c>
    </row>
    <row r="22" ht="24.0" customHeight="1">
      <c r="A22" s="26"/>
      <c r="B22" s="27"/>
      <c r="C22" s="27"/>
      <c r="D22" s="28">
        <v>1.0</v>
      </c>
      <c r="E22" s="29" t="s">
        <v>22</v>
      </c>
      <c r="F22" s="30">
        <v>500.0</v>
      </c>
      <c r="G22" s="30">
        <v>1100.0</v>
      </c>
      <c r="H22" s="30">
        <v>470.0</v>
      </c>
      <c r="I22" s="31"/>
      <c r="J22" s="24">
        <f t="shared" si="1"/>
        <v>690</v>
      </c>
      <c r="K22" s="24">
        <f t="shared" si="2"/>
        <v>355.39</v>
      </c>
      <c r="L22" s="23">
        <f t="shared" si="3"/>
        <v>334.61</v>
      </c>
      <c r="M22" s="25">
        <f t="shared" si="4"/>
        <v>1045.39</v>
      </c>
    </row>
    <row r="23" ht="24.0" customHeight="1">
      <c r="A23" s="26"/>
      <c r="B23" s="32">
        <v>108.0</v>
      </c>
      <c r="C23" s="19" t="s">
        <v>171</v>
      </c>
      <c r="D23" s="20">
        <v>1.0</v>
      </c>
      <c r="E23" s="21" t="s">
        <v>21</v>
      </c>
      <c r="F23" s="22">
        <v>3500.0</v>
      </c>
      <c r="G23" s="22">
        <v>3250.0</v>
      </c>
      <c r="H23" s="22">
        <v>3033.0</v>
      </c>
      <c r="I23" s="23"/>
      <c r="J23" s="24">
        <f t="shared" si="1"/>
        <v>3261</v>
      </c>
      <c r="K23" s="24">
        <f t="shared" si="2"/>
        <v>233.69</v>
      </c>
      <c r="L23" s="23">
        <f t="shared" si="3"/>
        <v>3027.31</v>
      </c>
      <c r="M23" s="25">
        <f t="shared" si="4"/>
        <v>3494.69</v>
      </c>
    </row>
    <row r="24" ht="24.0" customHeight="1">
      <c r="A24" s="26"/>
      <c r="B24" s="27"/>
      <c r="C24" s="27"/>
      <c r="D24" s="28">
        <v>1.0</v>
      </c>
      <c r="E24" s="29" t="s">
        <v>22</v>
      </c>
      <c r="F24" s="30">
        <v>500.0</v>
      </c>
      <c r="G24" s="30">
        <v>1100.0</v>
      </c>
      <c r="H24" s="30">
        <v>470.0</v>
      </c>
      <c r="I24" s="31"/>
      <c r="J24" s="24">
        <f t="shared" si="1"/>
        <v>690</v>
      </c>
      <c r="K24" s="24">
        <f t="shared" si="2"/>
        <v>355.39</v>
      </c>
      <c r="L24" s="23">
        <f t="shared" si="3"/>
        <v>334.61</v>
      </c>
      <c r="M24" s="25">
        <f t="shared" si="4"/>
        <v>1045.39</v>
      </c>
    </row>
    <row r="25" ht="24.0" customHeight="1">
      <c r="A25" s="26"/>
      <c r="B25" s="32">
        <v>109.0</v>
      </c>
      <c r="C25" s="19" t="s">
        <v>172</v>
      </c>
      <c r="D25" s="20">
        <v>1.0</v>
      </c>
      <c r="E25" s="21" t="s">
        <v>21</v>
      </c>
      <c r="F25" s="22">
        <v>3500.0</v>
      </c>
      <c r="G25" s="22">
        <v>3250.0</v>
      </c>
      <c r="H25" s="22">
        <v>3033.0</v>
      </c>
      <c r="I25" s="23"/>
      <c r="J25" s="24">
        <f t="shared" si="1"/>
        <v>3261</v>
      </c>
      <c r="K25" s="24">
        <f t="shared" si="2"/>
        <v>233.69</v>
      </c>
      <c r="L25" s="23">
        <f t="shared" si="3"/>
        <v>3027.31</v>
      </c>
      <c r="M25" s="25">
        <f t="shared" si="4"/>
        <v>3494.69</v>
      </c>
    </row>
    <row r="26" ht="24.0" customHeight="1">
      <c r="A26" s="26"/>
      <c r="B26" s="27"/>
      <c r="C26" s="27"/>
      <c r="D26" s="28">
        <v>1.0</v>
      </c>
      <c r="E26" s="29" t="s">
        <v>22</v>
      </c>
      <c r="F26" s="30">
        <v>500.0</v>
      </c>
      <c r="G26" s="30">
        <v>1100.0</v>
      </c>
      <c r="H26" s="30">
        <v>470.0</v>
      </c>
      <c r="I26" s="31"/>
      <c r="J26" s="24">
        <f t="shared" si="1"/>
        <v>690</v>
      </c>
      <c r="K26" s="24">
        <f t="shared" si="2"/>
        <v>355.39</v>
      </c>
      <c r="L26" s="23">
        <f t="shared" si="3"/>
        <v>334.61</v>
      </c>
      <c r="M26" s="25">
        <f t="shared" si="4"/>
        <v>1045.39</v>
      </c>
    </row>
    <row r="27" ht="24.0" customHeight="1">
      <c r="A27" s="26"/>
      <c r="B27" s="32">
        <v>110.0</v>
      </c>
      <c r="C27" s="19" t="s">
        <v>173</v>
      </c>
      <c r="D27" s="20">
        <v>1.0</v>
      </c>
      <c r="E27" s="21" t="s">
        <v>21</v>
      </c>
      <c r="F27" s="22">
        <v>3500.0</v>
      </c>
      <c r="G27" s="22">
        <v>3250.0</v>
      </c>
      <c r="H27" s="22">
        <v>3033.0</v>
      </c>
      <c r="I27" s="23"/>
      <c r="J27" s="24">
        <f t="shared" si="1"/>
        <v>3261</v>
      </c>
      <c r="K27" s="24">
        <f t="shared" si="2"/>
        <v>233.69</v>
      </c>
      <c r="L27" s="23">
        <f t="shared" si="3"/>
        <v>3027.31</v>
      </c>
      <c r="M27" s="25">
        <f t="shared" si="4"/>
        <v>3494.69</v>
      </c>
    </row>
    <row r="28" ht="24.0" customHeight="1">
      <c r="A28" s="26"/>
      <c r="B28" s="27"/>
      <c r="C28" s="27"/>
      <c r="D28" s="28">
        <v>1.0</v>
      </c>
      <c r="E28" s="29" t="s">
        <v>22</v>
      </c>
      <c r="F28" s="30">
        <v>500.0</v>
      </c>
      <c r="G28" s="30">
        <v>1100.0</v>
      </c>
      <c r="H28" s="30">
        <v>470.0</v>
      </c>
      <c r="I28" s="31"/>
      <c r="J28" s="24">
        <f t="shared" si="1"/>
        <v>690</v>
      </c>
      <c r="K28" s="24">
        <f t="shared" si="2"/>
        <v>355.39</v>
      </c>
      <c r="L28" s="23">
        <f t="shared" si="3"/>
        <v>334.61</v>
      </c>
      <c r="M28" s="25">
        <f t="shared" si="4"/>
        <v>1045.39</v>
      </c>
    </row>
    <row r="29" ht="24.0" customHeight="1">
      <c r="A29" s="26"/>
      <c r="B29" s="32">
        <v>111.0</v>
      </c>
      <c r="C29" s="19" t="s">
        <v>174</v>
      </c>
      <c r="D29" s="20">
        <v>1.0</v>
      </c>
      <c r="E29" s="21" t="s">
        <v>21</v>
      </c>
      <c r="F29" s="22">
        <v>3500.0</v>
      </c>
      <c r="G29" s="22">
        <v>3250.0</v>
      </c>
      <c r="H29" s="22">
        <v>3033.0</v>
      </c>
      <c r="I29" s="23"/>
      <c r="J29" s="24">
        <f t="shared" si="1"/>
        <v>3261</v>
      </c>
      <c r="K29" s="24">
        <f t="shared" si="2"/>
        <v>233.69</v>
      </c>
      <c r="L29" s="23">
        <f t="shared" si="3"/>
        <v>3027.31</v>
      </c>
      <c r="M29" s="25">
        <f t="shared" si="4"/>
        <v>3494.69</v>
      </c>
    </row>
    <row r="30" ht="24.0" customHeight="1">
      <c r="A30" s="26"/>
      <c r="B30" s="27"/>
      <c r="C30" s="27"/>
      <c r="D30" s="28">
        <v>1.0</v>
      </c>
      <c r="E30" s="29" t="s">
        <v>22</v>
      </c>
      <c r="F30" s="30">
        <v>500.0</v>
      </c>
      <c r="G30" s="30">
        <v>1100.0</v>
      </c>
      <c r="H30" s="30">
        <v>470.0</v>
      </c>
      <c r="I30" s="31"/>
      <c r="J30" s="24">
        <f t="shared" si="1"/>
        <v>690</v>
      </c>
      <c r="K30" s="24">
        <f t="shared" si="2"/>
        <v>355.39</v>
      </c>
      <c r="L30" s="23">
        <f t="shared" si="3"/>
        <v>334.61</v>
      </c>
      <c r="M30" s="25">
        <f t="shared" si="4"/>
        <v>1045.39</v>
      </c>
    </row>
    <row r="31" ht="13.5" customHeight="1">
      <c r="A31" s="33"/>
      <c r="B31" s="34"/>
      <c r="C31" s="35"/>
      <c r="D31" s="36"/>
      <c r="E31" s="36"/>
      <c r="F31" s="33"/>
      <c r="G31" s="33"/>
      <c r="H31" s="33"/>
      <c r="I31" s="33"/>
      <c r="J31" s="33"/>
      <c r="K31" s="33"/>
      <c r="L31" s="33"/>
      <c r="M31" s="33"/>
    </row>
    <row r="32" ht="24.0" customHeight="1">
      <c r="A32" s="88"/>
      <c r="B32" s="88"/>
      <c r="C32" s="89"/>
      <c r="D32" s="90"/>
      <c r="E32" s="90"/>
      <c r="F32" s="91"/>
      <c r="G32" s="91"/>
      <c r="H32" s="91"/>
      <c r="I32" s="91"/>
      <c r="J32" s="92"/>
      <c r="K32" s="92"/>
      <c r="L32" s="93"/>
      <c r="M32" s="93"/>
    </row>
    <row r="33" ht="13.5" customHeight="1">
      <c r="B33" s="34"/>
      <c r="C33" s="37"/>
      <c r="D33" s="36"/>
      <c r="E33" s="36"/>
    </row>
    <row r="34" ht="12.75" customHeight="1">
      <c r="A34" s="1"/>
      <c r="B34" s="15" t="s">
        <v>49</v>
      </c>
      <c r="C34" s="38"/>
      <c r="D34" s="39"/>
      <c r="E34" s="40"/>
      <c r="F34" s="41" t="str">
        <f>IF('Circunscrição VIII'!F1="","",'Circunscrição VIII'!F1)</f>
        <v/>
      </c>
      <c r="G34" s="41" t="str">
        <f>IF('Circunscrição VIII'!G1="","",'Circunscrição VIII'!G1)</f>
        <v/>
      </c>
      <c r="H34" s="41" t="str">
        <f>IF('Circunscrição VIII'!H1="","",'Circunscrição VIII'!H1)</f>
        <v/>
      </c>
      <c r="I34" s="41" t="str">
        <f>IF('Circunscrição VIII'!I1="","",'Circunscrição VIII'!I1)</f>
        <v/>
      </c>
      <c r="J34" s="42"/>
      <c r="K34" s="43"/>
      <c r="L34" s="42"/>
      <c r="M34" s="43"/>
    </row>
    <row r="35" ht="25.5" customHeight="1">
      <c r="A35" s="6"/>
      <c r="B35" s="44"/>
      <c r="C35" s="45" t="s">
        <v>4</v>
      </c>
      <c r="D35" s="46"/>
      <c r="E35" s="47"/>
      <c r="F35" s="48" t="str">
        <f>IF('Circunscrição VIII'!F2="","",'Circunscrição VIII'!F2)</f>
        <v>Carvalho</v>
      </c>
      <c r="G35" s="48" t="str">
        <f>IF('Circunscrição VIII'!G2="","",'Circunscrição VIII'!G2)</f>
        <v>Anjos da Guarda</v>
      </c>
      <c r="H35" s="48" t="str">
        <f>IF('Circunscrição VIII'!H2="","",'Circunscrição VIII'!H2)</f>
        <v>Arkanjos</v>
      </c>
      <c r="I35" s="48" t="str">
        <f>IF('Circunscrição VIII'!I2="","",'Circunscrição VIII'!I2)</f>
        <v>Ata /2019</v>
      </c>
      <c r="J35" s="49" t="s">
        <v>50</v>
      </c>
      <c r="K35" s="50"/>
      <c r="L35" s="49"/>
      <c r="M35" s="50"/>
    </row>
    <row r="36" ht="12.75" customHeight="1">
      <c r="A36" s="6"/>
      <c r="B36" s="15"/>
      <c r="C36" s="45"/>
      <c r="D36" s="46"/>
      <c r="E36" s="51"/>
      <c r="F36" s="52" t="str">
        <f>IF('Circunscrição VIII'!F3="","",'Circunscrição VIII'!F3)</f>
        <v/>
      </c>
      <c r="G36" s="52" t="str">
        <f>IF('Circunscrição VIII'!G3="","",'Circunscrição VIII'!G3)</f>
        <v/>
      </c>
      <c r="H36" s="52" t="str">
        <f>IF('Circunscrição VIII'!H3="","",'Circunscrição VIII'!H3)</f>
        <v/>
      </c>
      <c r="I36" s="52" t="str">
        <f>IF('Circunscrição VIII'!I3="","",'Circunscrição VIII'!I3)</f>
        <v/>
      </c>
      <c r="J36" s="49" t="s">
        <v>51</v>
      </c>
      <c r="K36" s="50"/>
      <c r="L36" s="49" t="s">
        <v>52</v>
      </c>
      <c r="M36" s="50"/>
    </row>
    <row r="37" ht="13.5" customHeight="1">
      <c r="A37" s="15"/>
      <c r="B37" s="53"/>
      <c r="C37" s="54"/>
      <c r="D37" s="55" t="s">
        <v>17</v>
      </c>
      <c r="E37" s="56" t="s">
        <v>18</v>
      </c>
      <c r="F37" s="57" t="str">
        <f>IF('Circunscrição VIII'!F4="","",'Circunscrição VIII'!F4)</f>
        <v/>
      </c>
      <c r="G37" s="57" t="str">
        <f>IF('Circunscrição VIII'!G4="","",'Circunscrição VIII'!G4)</f>
        <v/>
      </c>
      <c r="H37" s="57" t="str">
        <f>IF('Circunscrição VIII'!H4="","",'Circunscrição VIII'!H4)</f>
        <v/>
      </c>
      <c r="I37" s="57" t="str">
        <f>IF('Circunscrição VIII'!I4="","",'Circunscrição VIII'!I4)</f>
        <v/>
      </c>
      <c r="J37" s="58"/>
      <c r="K37" s="59"/>
      <c r="L37" s="58"/>
      <c r="M37" s="59"/>
    </row>
    <row r="38" ht="24.0" customHeight="1">
      <c r="A38" s="32">
        <v>8.0</v>
      </c>
      <c r="B38" s="32">
        <v>99.0</v>
      </c>
      <c r="C38" s="19" t="s">
        <v>162</v>
      </c>
      <c r="D38" s="20">
        <v>1.0</v>
      </c>
      <c r="E38" s="21" t="s">
        <v>21</v>
      </c>
      <c r="F38" s="60" t="str">
        <f>IF('Circunscrição VIII'!F5&gt;0,IF(AND('Circunscrição VIII'!$L5&lt;='Circunscrição VIII'!F5,'Circunscrição VIII'!F5&lt;='Circunscrição VIII'!$M5),'Circunscrição VIII'!F5,"excluído*"),"")</f>
        <v>excluído*</v>
      </c>
      <c r="G38" s="60">
        <f>IF('Circunscrição VIII'!G5&gt;0,IF(AND('Circunscrição VIII'!$L5&lt;='Circunscrição VIII'!G5,'Circunscrição VIII'!G5&lt;='Circunscrição VIII'!$M5),'Circunscrição VIII'!G5,"excluído*"),"")</f>
        <v>3250</v>
      </c>
      <c r="H38" s="60">
        <f>IF('Circunscrição VIII'!H5&gt;0,IF(AND('Circunscrição VIII'!$L5&lt;='Circunscrição VIII'!H5,'Circunscrição VIII'!H5&lt;='Circunscrição VIII'!$M5),'Circunscrição VIII'!H5,"excluído*"),"")</f>
        <v>3033</v>
      </c>
      <c r="I38" s="61"/>
      <c r="J38" s="62">
        <f t="shared" ref="J38:J63" si="5">IF(SUM(F38:H38)&gt;0,ROUND(AVERAGE(F38:H38),2),"")</f>
        <v>3141.5</v>
      </c>
      <c r="K38" s="63"/>
      <c r="L38" s="64">
        <f t="shared" ref="L38:L63" si="6">IF(J38&lt;&gt;"",J38*D38,"")</f>
        <v>3141.5</v>
      </c>
      <c r="M38" s="63"/>
    </row>
    <row r="39" ht="24.0" customHeight="1">
      <c r="A39" s="26"/>
      <c r="B39" s="27"/>
      <c r="C39" s="27"/>
      <c r="D39" s="28">
        <v>1.0</v>
      </c>
      <c r="E39" s="29" t="s">
        <v>22</v>
      </c>
      <c r="F39" s="60">
        <f>IF('Circunscrição VIII'!F6&gt;0,IF(AND('Circunscrição VIII'!$L6&lt;='Circunscrição VIII'!F6,'Circunscrição VIII'!F6&lt;='Circunscrição VIII'!$M6),'Circunscrição VIII'!F6,"excluído*"),"")</f>
        <v>500</v>
      </c>
      <c r="G39" s="60" t="str">
        <f>IF('Circunscrição VIII'!G6&gt;0,IF(AND('Circunscrição VIII'!$L6&lt;='Circunscrição VIII'!G6,'Circunscrição VIII'!G6&lt;='Circunscrição VIII'!$M6),'Circunscrição VIII'!G6,"excluído*"),"")</f>
        <v>excluído*</v>
      </c>
      <c r="H39" s="60">
        <f>IF('Circunscrição VIII'!H6&gt;0,IF(AND('Circunscrição VIII'!$L6&lt;='Circunscrição VIII'!H6,'Circunscrição VIII'!H6&lt;='Circunscrição VIII'!$M6),'Circunscrição VIII'!H6,"excluído*"),"")</f>
        <v>470</v>
      </c>
      <c r="I39" s="61"/>
      <c r="J39" s="62">
        <f t="shared" si="5"/>
        <v>485</v>
      </c>
      <c r="K39" s="63"/>
      <c r="L39" s="64">
        <f t="shared" si="6"/>
        <v>485</v>
      </c>
      <c r="M39" s="63"/>
    </row>
    <row r="40" ht="24.0" customHeight="1">
      <c r="A40" s="26"/>
      <c r="B40" s="32">
        <v>100.0</v>
      </c>
      <c r="C40" s="19" t="s">
        <v>163</v>
      </c>
      <c r="D40" s="20">
        <v>1.0</v>
      </c>
      <c r="E40" s="21" t="s">
        <v>21</v>
      </c>
      <c r="F40" s="60" t="str">
        <f>IF('Circunscrição VIII'!F7&gt;0,IF(AND('Circunscrição VIII'!$L7&lt;='Circunscrição VIII'!F7,'Circunscrição VIII'!F7&lt;='Circunscrição VIII'!$M7),'Circunscrição VIII'!F7,"excluído*"),"")</f>
        <v>excluído*</v>
      </c>
      <c r="G40" s="60">
        <f>IF('Circunscrição VIII'!G7&gt;0,IF(AND('Circunscrição VIII'!$L7&lt;='Circunscrição VIII'!G7,'Circunscrição VIII'!G7&lt;='Circunscrição VIII'!$M7),'Circunscrição VIII'!G7,"excluído*"),"")</f>
        <v>3250</v>
      </c>
      <c r="H40" s="60">
        <f>IF('Circunscrição VIII'!H7&gt;0,IF(AND('Circunscrição VIII'!$L7&lt;='Circunscrição VIII'!H7,'Circunscrição VIII'!H7&lt;='Circunscrição VIII'!$M7),'Circunscrição VIII'!H7,"excluído*"),"")</f>
        <v>3033</v>
      </c>
      <c r="I40" s="61"/>
      <c r="J40" s="62">
        <f t="shared" si="5"/>
        <v>3141.5</v>
      </c>
      <c r="K40" s="63"/>
      <c r="L40" s="64">
        <f t="shared" si="6"/>
        <v>3141.5</v>
      </c>
      <c r="M40" s="63"/>
    </row>
    <row r="41" ht="24.0" customHeight="1">
      <c r="A41" s="26"/>
      <c r="B41" s="27"/>
      <c r="C41" s="27"/>
      <c r="D41" s="28">
        <v>1.0</v>
      </c>
      <c r="E41" s="29" t="s">
        <v>22</v>
      </c>
      <c r="F41" s="60">
        <f>IF('Circunscrição VIII'!F8&gt;0,IF(AND('Circunscrição VIII'!$L8&lt;='Circunscrição VIII'!F8,'Circunscrição VIII'!F8&lt;='Circunscrição VIII'!$M8),'Circunscrição VIII'!F8,"excluído*"),"")</f>
        <v>500</v>
      </c>
      <c r="G41" s="60" t="str">
        <f>IF('Circunscrição VIII'!G8&gt;0,IF(AND('Circunscrição VIII'!$L8&lt;='Circunscrição VIII'!G8,'Circunscrição VIII'!G8&lt;='Circunscrição VIII'!$M8),'Circunscrição VIII'!G8,"excluído*"),"")</f>
        <v>excluído*</v>
      </c>
      <c r="H41" s="60">
        <f>IF('Circunscrição VIII'!H8&gt;0,IF(AND('Circunscrição VIII'!$L8&lt;='Circunscrição VIII'!H8,'Circunscrição VIII'!H8&lt;='Circunscrição VIII'!$M8),'Circunscrição VIII'!H8,"excluído*"),"")</f>
        <v>470</v>
      </c>
      <c r="I41" s="61"/>
      <c r="J41" s="62">
        <f t="shared" si="5"/>
        <v>485</v>
      </c>
      <c r="K41" s="63"/>
      <c r="L41" s="64">
        <f t="shared" si="6"/>
        <v>485</v>
      </c>
      <c r="M41" s="63"/>
    </row>
    <row r="42" ht="24.0" customHeight="1">
      <c r="A42" s="26"/>
      <c r="B42" s="32">
        <v>101.0</v>
      </c>
      <c r="C42" s="19" t="s">
        <v>164</v>
      </c>
      <c r="D42" s="20">
        <v>1.0</v>
      </c>
      <c r="E42" s="21" t="s">
        <v>21</v>
      </c>
      <c r="F42" s="60" t="str">
        <f>IF('Circunscrição VIII'!F9&gt;0,IF(AND('Circunscrição VIII'!$L9&lt;='Circunscrição VIII'!F9,'Circunscrição VIII'!F9&lt;='Circunscrição VIII'!$M9),'Circunscrição VIII'!F9,"excluído*"),"")</f>
        <v>excluído*</v>
      </c>
      <c r="G42" s="60">
        <f>IF('Circunscrição VIII'!G9&gt;0,IF(AND('Circunscrição VIII'!$L9&lt;='Circunscrição VIII'!G9,'Circunscrição VIII'!G9&lt;='Circunscrição VIII'!$M9),'Circunscrição VIII'!G9,"excluído*"),"")</f>
        <v>3250</v>
      </c>
      <c r="H42" s="60">
        <f>IF('Circunscrição VIII'!H9&gt;0,IF(AND('Circunscrição VIII'!$L9&lt;='Circunscrição VIII'!H9,'Circunscrição VIII'!H9&lt;='Circunscrição VIII'!$M9),'Circunscrição VIII'!H9,"excluído*"),"")</f>
        <v>3033</v>
      </c>
      <c r="I42" s="61"/>
      <c r="J42" s="62">
        <f t="shared" si="5"/>
        <v>3141.5</v>
      </c>
      <c r="K42" s="63"/>
      <c r="L42" s="64">
        <f t="shared" si="6"/>
        <v>3141.5</v>
      </c>
      <c r="M42" s="63"/>
    </row>
    <row r="43" ht="24.0" customHeight="1">
      <c r="A43" s="26"/>
      <c r="B43" s="27"/>
      <c r="C43" s="27"/>
      <c r="D43" s="28">
        <v>1.0</v>
      </c>
      <c r="E43" s="29" t="s">
        <v>22</v>
      </c>
      <c r="F43" s="60">
        <f>IF('Circunscrição VIII'!F10&gt;0,IF(AND('Circunscrição VIII'!$L10&lt;='Circunscrição VIII'!F10,'Circunscrição VIII'!F10&lt;='Circunscrição VIII'!$M10),'Circunscrição VIII'!F10,"excluído*"),"")</f>
        <v>500</v>
      </c>
      <c r="G43" s="60" t="str">
        <f>IF('Circunscrição VIII'!G10&gt;0,IF(AND('Circunscrição VIII'!$L10&lt;='Circunscrição VIII'!G10,'Circunscrição VIII'!G10&lt;='Circunscrição VIII'!$M10),'Circunscrição VIII'!G10,"excluído*"),"")</f>
        <v>excluído*</v>
      </c>
      <c r="H43" s="60">
        <f>IF('Circunscrição VIII'!H10&gt;0,IF(AND('Circunscrição VIII'!$L10&lt;='Circunscrição VIII'!H10,'Circunscrição VIII'!H10&lt;='Circunscrição VIII'!$M10),'Circunscrição VIII'!H10,"excluído*"),"")</f>
        <v>470</v>
      </c>
      <c r="I43" s="61"/>
      <c r="J43" s="62">
        <f t="shared" si="5"/>
        <v>485</v>
      </c>
      <c r="K43" s="63"/>
      <c r="L43" s="64">
        <f t="shared" si="6"/>
        <v>485</v>
      </c>
      <c r="M43" s="63"/>
    </row>
    <row r="44" ht="24.0" customHeight="1">
      <c r="A44" s="26"/>
      <c r="B44" s="32">
        <v>102.0</v>
      </c>
      <c r="C44" s="19" t="s">
        <v>165</v>
      </c>
      <c r="D44" s="20">
        <v>1.0</v>
      </c>
      <c r="E44" s="21" t="s">
        <v>21</v>
      </c>
      <c r="F44" s="60" t="str">
        <f>IF('Circunscrição VIII'!F11&gt;0,IF(AND('Circunscrição VIII'!$L11&lt;='Circunscrição VIII'!F11,'Circunscrição VIII'!F11&lt;='Circunscrição VIII'!$M11),'Circunscrição VIII'!F11,"excluído*"),"")</f>
        <v>excluído*</v>
      </c>
      <c r="G44" s="60">
        <f>IF('Circunscrição VIII'!G11&gt;0,IF(AND('Circunscrição VIII'!$L11&lt;='Circunscrição VIII'!G11,'Circunscrição VIII'!G11&lt;='Circunscrição VIII'!$M11),'Circunscrição VIII'!G11,"excluído*"),"")</f>
        <v>3250</v>
      </c>
      <c r="H44" s="60">
        <f>IF('Circunscrição VIII'!H11&gt;0,IF(AND('Circunscrição VIII'!$L11&lt;='Circunscrição VIII'!H11,'Circunscrição VIII'!H11&lt;='Circunscrição VIII'!$M11),'Circunscrição VIII'!H11,"excluído*"),"")</f>
        <v>3033</v>
      </c>
      <c r="I44" s="61"/>
      <c r="J44" s="62">
        <f t="shared" si="5"/>
        <v>3141.5</v>
      </c>
      <c r="K44" s="63"/>
      <c r="L44" s="64">
        <f t="shared" si="6"/>
        <v>3141.5</v>
      </c>
      <c r="M44" s="63"/>
    </row>
    <row r="45" ht="24.0" customHeight="1">
      <c r="A45" s="26"/>
      <c r="B45" s="27"/>
      <c r="C45" s="27"/>
      <c r="D45" s="28">
        <v>1.0</v>
      </c>
      <c r="E45" s="29" t="s">
        <v>22</v>
      </c>
      <c r="F45" s="60">
        <f>IF('Circunscrição VIII'!F12&gt;0,IF(AND('Circunscrição VIII'!$L12&lt;='Circunscrição VIII'!F12,'Circunscrição VIII'!F12&lt;='Circunscrição VIII'!$M12),'Circunscrição VIII'!F12,"excluído*"),"")</f>
        <v>500</v>
      </c>
      <c r="G45" s="60" t="str">
        <f>IF('Circunscrição VIII'!G12&gt;0,IF(AND('Circunscrição VIII'!$L12&lt;='Circunscrição VIII'!G12,'Circunscrição VIII'!G12&lt;='Circunscrição VIII'!$M12),'Circunscrição VIII'!G12,"excluído*"),"")</f>
        <v>excluído*</v>
      </c>
      <c r="H45" s="60">
        <f>IF('Circunscrição VIII'!H12&gt;0,IF(AND('Circunscrição VIII'!$L12&lt;='Circunscrição VIII'!H12,'Circunscrição VIII'!H12&lt;='Circunscrição VIII'!$M12),'Circunscrição VIII'!H12,"excluído*"),"")</f>
        <v>470</v>
      </c>
      <c r="I45" s="61"/>
      <c r="J45" s="62">
        <f t="shared" si="5"/>
        <v>485</v>
      </c>
      <c r="K45" s="63"/>
      <c r="L45" s="64">
        <f t="shared" si="6"/>
        <v>485</v>
      </c>
      <c r="M45" s="63"/>
    </row>
    <row r="46" ht="24.0" customHeight="1">
      <c r="A46" s="26"/>
      <c r="B46" s="32">
        <v>103.0</v>
      </c>
      <c r="C46" s="19" t="s">
        <v>166</v>
      </c>
      <c r="D46" s="20">
        <v>1.0</v>
      </c>
      <c r="E46" s="21" t="s">
        <v>21</v>
      </c>
      <c r="F46" s="60" t="str">
        <f>IF('Circunscrição VIII'!F13&gt;0,IF(AND('Circunscrição VIII'!$L13&lt;='Circunscrição VIII'!F13,'Circunscrição VIII'!F13&lt;='Circunscrição VIII'!$M13),'Circunscrição VIII'!F13,"excluído*"),"")</f>
        <v>excluído*</v>
      </c>
      <c r="G46" s="60">
        <f>IF('Circunscrição VIII'!G13&gt;0,IF(AND('Circunscrição VIII'!$L13&lt;='Circunscrição VIII'!G13,'Circunscrição VIII'!G13&lt;='Circunscrição VIII'!$M13),'Circunscrição VIII'!G13,"excluído*"),"")</f>
        <v>3250</v>
      </c>
      <c r="H46" s="60">
        <f>IF('Circunscrição VIII'!H13&gt;0,IF(AND('Circunscrição VIII'!$L13&lt;='Circunscrição VIII'!H13,'Circunscrição VIII'!H13&lt;='Circunscrição VIII'!$M13),'Circunscrição VIII'!H13,"excluído*"),"")</f>
        <v>3033</v>
      </c>
      <c r="I46" s="61"/>
      <c r="J46" s="62">
        <f t="shared" si="5"/>
        <v>3141.5</v>
      </c>
      <c r="K46" s="63"/>
      <c r="L46" s="64">
        <f t="shared" si="6"/>
        <v>3141.5</v>
      </c>
      <c r="M46" s="63"/>
    </row>
    <row r="47" ht="24.0" customHeight="1">
      <c r="A47" s="26"/>
      <c r="B47" s="27"/>
      <c r="C47" s="27"/>
      <c r="D47" s="28">
        <v>1.0</v>
      </c>
      <c r="E47" s="29" t="s">
        <v>22</v>
      </c>
      <c r="F47" s="60">
        <f>IF('Circunscrição VIII'!F14&gt;0,IF(AND('Circunscrição VIII'!$L14&lt;='Circunscrição VIII'!F14,'Circunscrição VIII'!F14&lt;='Circunscrição VIII'!$M14),'Circunscrição VIII'!F14,"excluído*"),"")</f>
        <v>500</v>
      </c>
      <c r="G47" s="60" t="str">
        <f>IF('Circunscrição VIII'!G14&gt;0,IF(AND('Circunscrição VIII'!$L14&lt;='Circunscrição VIII'!G14,'Circunscrição VIII'!G14&lt;='Circunscrição VIII'!$M14),'Circunscrição VIII'!G14,"excluído*"),"")</f>
        <v>excluído*</v>
      </c>
      <c r="H47" s="60">
        <f>IF('Circunscrição VIII'!H14&gt;0,IF(AND('Circunscrição VIII'!$L14&lt;='Circunscrição VIII'!H14,'Circunscrição VIII'!H14&lt;='Circunscrição VIII'!$M14),'Circunscrição VIII'!H14,"excluído*"),"")</f>
        <v>470</v>
      </c>
      <c r="I47" s="61"/>
      <c r="J47" s="62">
        <f t="shared" si="5"/>
        <v>485</v>
      </c>
      <c r="K47" s="63"/>
      <c r="L47" s="64">
        <f t="shared" si="6"/>
        <v>485</v>
      </c>
      <c r="M47" s="63"/>
    </row>
    <row r="48" ht="24.0" customHeight="1">
      <c r="A48" s="26"/>
      <c r="B48" s="32">
        <v>104.0</v>
      </c>
      <c r="C48" s="19" t="s">
        <v>167</v>
      </c>
      <c r="D48" s="20">
        <v>1.0</v>
      </c>
      <c r="E48" s="21" t="s">
        <v>21</v>
      </c>
      <c r="F48" s="60" t="str">
        <f>IF('Circunscrição VIII'!F15&gt;0,IF(AND('Circunscrição VIII'!$L15&lt;='Circunscrição VIII'!F15,'Circunscrição VIII'!F15&lt;='Circunscrição VIII'!$M15),'Circunscrição VIII'!F15,"excluído*"),"")</f>
        <v>excluído*</v>
      </c>
      <c r="G48" s="60">
        <f>IF('Circunscrição VIII'!G15&gt;0,IF(AND('Circunscrição VIII'!$L15&lt;='Circunscrição VIII'!G15,'Circunscrição VIII'!G15&lt;='Circunscrição VIII'!$M15),'Circunscrição VIII'!G15,"excluído*"),"")</f>
        <v>3250</v>
      </c>
      <c r="H48" s="60">
        <f>IF('Circunscrição VIII'!H15&gt;0,IF(AND('Circunscrição VIII'!$L15&lt;='Circunscrição VIII'!H15,'Circunscrição VIII'!H15&lt;='Circunscrição VIII'!$M15),'Circunscrição VIII'!H15,"excluído*"),"")</f>
        <v>3033</v>
      </c>
      <c r="I48" s="61"/>
      <c r="J48" s="62">
        <f t="shared" si="5"/>
        <v>3141.5</v>
      </c>
      <c r="K48" s="63"/>
      <c r="L48" s="64">
        <f t="shared" si="6"/>
        <v>3141.5</v>
      </c>
      <c r="M48" s="63"/>
    </row>
    <row r="49" ht="24.0" customHeight="1">
      <c r="A49" s="26"/>
      <c r="B49" s="27"/>
      <c r="C49" s="27"/>
      <c r="D49" s="28">
        <v>1.0</v>
      </c>
      <c r="E49" s="29" t="s">
        <v>22</v>
      </c>
      <c r="F49" s="60">
        <f>IF('Circunscrição VIII'!F16&gt;0,IF(AND('Circunscrição VIII'!$L16&lt;='Circunscrição VIII'!F16,'Circunscrição VIII'!F16&lt;='Circunscrição VIII'!$M16),'Circunscrição VIII'!F16,"excluído*"),"")</f>
        <v>500</v>
      </c>
      <c r="G49" s="60" t="str">
        <f>IF('Circunscrição VIII'!G16&gt;0,IF(AND('Circunscrição VIII'!$L16&lt;='Circunscrição VIII'!G16,'Circunscrição VIII'!G16&lt;='Circunscrição VIII'!$M16),'Circunscrição VIII'!G16,"excluído*"),"")</f>
        <v>excluído*</v>
      </c>
      <c r="H49" s="60">
        <f>IF('Circunscrição VIII'!H16&gt;0,IF(AND('Circunscrição VIII'!$L16&lt;='Circunscrição VIII'!H16,'Circunscrição VIII'!H16&lt;='Circunscrição VIII'!$M16),'Circunscrição VIII'!H16,"excluído*"),"")</f>
        <v>470</v>
      </c>
      <c r="I49" s="61"/>
      <c r="J49" s="62">
        <f t="shared" si="5"/>
        <v>485</v>
      </c>
      <c r="K49" s="63"/>
      <c r="L49" s="64">
        <f t="shared" si="6"/>
        <v>485</v>
      </c>
      <c r="M49" s="63"/>
    </row>
    <row r="50" ht="24.0" customHeight="1">
      <c r="A50" s="26"/>
      <c r="B50" s="32">
        <v>105.0</v>
      </c>
      <c r="C50" s="19" t="s">
        <v>168</v>
      </c>
      <c r="D50" s="20">
        <v>1.0</v>
      </c>
      <c r="E50" s="21" t="s">
        <v>21</v>
      </c>
      <c r="F50" s="60" t="str">
        <f>IF('Circunscrição VIII'!F17&gt;0,IF(AND('Circunscrição VIII'!$L17&lt;='Circunscrição VIII'!F17,'Circunscrição VIII'!F17&lt;='Circunscrição VIII'!$M17),'Circunscrição VIII'!F17,"excluído*"),"")</f>
        <v>excluído*</v>
      </c>
      <c r="G50" s="60">
        <f>IF('Circunscrição VIII'!G17&gt;0,IF(AND('Circunscrição VIII'!$L17&lt;='Circunscrição VIII'!G17,'Circunscrição VIII'!G17&lt;='Circunscrição VIII'!$M17),'Circunscrição VIII'!G17,"excluído*"),"")</f>
        <v>3250</v>
      </c>
      <c r="H50" s="60">
        <f>IF('Circunscrição VIII'!H17&gt;0,IF(AND('Circunscrição VIII'!$L17&lt;='Circunscrição VIII'!H17,'Circunscrição VIII'!H17&lt;='Circunscrição VIII'!$M17),'Circunscrição VIII'!H17,"excluído*"),"")</f>
        <v>3033</v>
      </c>
      <c r="I50" s="61"/>
      <c r="J50" s="62">
        <f t="shared" si="5"/>
        <v>3141.5</v>
      </c>
      <c r="K50" s="63"/>
      <c r="L50" s="64">
        <f t="shared" si="6"/>
        <v>3141.5</v>
      </c>
      <c r="M50" s="63"/>
    </row>
    <row r="51" ht="24.0" customHeight="1">
      <c r="A51" s="26"/>
      <c r="B51" s="27"/>
      <c r="C51" s="27"/>
      <c r="D51" s="28">
        <v>1.0</v>
      </c>
      <c r="E51" s="29" t="s">
        <v>22</v>
      </c>
      <c r="F51" s="60">
        <f>IF('Circunscrição VIII'!F18&gt;0,IF(AND('Circunscrição VIII'!$L18&lt;='Circunscrição VIII'!F18,'Circunscrição VIII'!F18&lt;='Circunscrição VIII'!$M18),'Circunscrição VIII'!F18,"excluído*"),"")</f>
        <v>500</v>
      </c>
      <c r="G51" s="60" t="str">
        <f>IF('Circunscrição VIII'!G18&gt;0,IF(AND('Circunscrição VIII'!$L18&lt;='Circunscrição VIII'!G18,'Circunscrição VIII'!G18&lt;='Circunscrição VIII'!$M18),'Circunscrição VIII'!G18,"excluído*"),"")</f>
        <v>excluído*</v>
      </c>
      <c r="H51" s="60">
        <f>IF('Circunscrição VIII'!H18&gt;0,IF(AND('Circunscrição VIII'!$L18&lt;='Circunscrição VIII'!H18,'Circunscrição VIII'!H18&lt;='Circunscrição VIII'!$M18),'Circunscrição VIII'!H18,"excluído*"),"")</f>
        <v>470</v>
      </c>
      <c r="I51" s="61"/>
      <c r="J51" s="62">
        <f t="shared" si="5"/>
        <v>485</v>
      </c>
      <c r="K51" s="63"/>
      <c r="L51" s="64">
        <f t="shared" si="6"/>
        <v>485</v>
      </c>
      <c r="M51" s="63"/>
    </row>
    <row r="52" ht="24.0" customHeight="1">
      <c r="A52" s="26"/>
      <c r="B52" s="32">
        <v>106.0</v>
      </c>
      <c r="C52" s="19" t="s">
        <v>169</v>
      </c>
      <c r="D52" s="20">
        <v>1.0</v>
      </c>
      <c r="E52" s="21" t="s">
        <v>21</v>
      </c>
      <c r="F52" s="60" t="str">
        <f>IF('Circunscrição VIII'!F19&gt;0,IF(AND('Circunscrição VIII'!$L19&lt;='Circunscrição VIII'!F19,'Circunscrição VIII'!F19&lt;='Circunscrição VIII'!$M19),'Circunscrição VIII'!F19,"excluído*"),"")</f>
        <v>excluído*</v>
      </c>
      <c r="G52" s="60">
        <f>IF('Circunscrição VIII'!G19&gt;0,IF(AND('Circunscrição VIII'!$L19&lt;='Circunscrição VIII'!G19,'Circunscrição VIII'!G19&lt;='Circunscrição VIII'!$M19),'Circunscrição VIII'!G19,"excluído*"),"")</f>
        <v>3250</v>
      </c>
      <c r="H52" s="60">
        <f>IF('Circunscrição VIII'!H19&gt;0,IF(AND('Circunscrição VIII'!$L19&lt;='Circunscrição VIII'!H19,'Circunscrição VIII'!H19&lt;='Circunscrição VIII'!$M19),'Circunscrição VIII'!H19,"excluído*"),"")</f>
        <v>3033</v>
      </c>
      <c r="I52" s="61"/>
      <c r="J52" s="62">
        <f t="shared" si="5"/>
        <v>3141.5</v>
      </c>
      <c r="K52" s="63"/>
      <c r="L52" s="64">
        <f t="shared" si="6"/>
        <v>3141.5</v>
      </c>
      <c r="M52" s="63"/>
    </row>
    <row r="53" ht="24.0" customHeight="1">
      <c r="A53" s="26"/>
      <c r="B53" s="27"/>
      <c r="C53" s="27"/>
      <c r="D53" s="28">
        <v>1.0</v>
      </c>
      <c r="E53" s="29" t="s">
        <v>22</v>
      </c>
      <c r="F53" s="60">
        <f>IF('Circunscrição VIII'!F20&gt;0,IF(AND('Circunscrição VIII'!$L20&lt;='Circunscrição VIII'!F20,'Circunscrição VIII'!F20&lt;='Circunscrição VIII'!$M20),'Circunscrição VIII'!F20,"excluído*"),"")</f>
        <v>500</v>
      </c>
      <c r="G53" s="60" t="str">
        <f>IF('Circunscrição VIII'!G20&gt;0,IF(AND('Circunscrição VIII'!$L20&lt;='Circunscrição VIII'!G20,'Circunscrição VIII'!G20&lt;='Circunscrição VIII'!$M20),'Circunscrição VIII'!G20,"excluído*"),"")</f>
        <v>excluído*</v>
      </c>
      <c r="H53" s="60">
        <f>IF('Circunscrição VIII'!H20&gt;0,IF(AND('Circunscrição VIII'!$L20&lt;='Circunscrição VIII'!H20,'Circunscrição VIII'!H20&lt;='Circunscrição VIII'!$M20),'Circunscrição VIII'!H20,"excluído*"),"")</f>
        <v>470</v>
      </c>
      <c r="I53" s="61"/>
      <c r="J53" s="62">
        <f t="shared" si="5"/>
        <v>485</v>
      </c>
      <c r="K53" s="63"/>
      <c r="L53" s="64">
        <f t="shared" si="6"/>
        <v>485</v>
      </c>
      <c r="M53" s="63"/>
    </row>
    <row r="54" ht="24.0" customHeight="1">
      <c r="A54" s="26"/>
      <c r="B54" s="32">
        <v>107.0</v>
      </c>
      <c r="C54" s="19" t="s">
        <v>170</v>
      </c>
      <c r="D54" s="20">
        <v>1.0</v>
      </c>
      <c r="E54" s="21" t="s">
        <v>21</v>
      </c>
      <c r="F54" s="60" t="str">
        <f>IF('Circunscrição VIII'!F21&gt;0,IF(AND('Circunscrição VIII'!$L21&lt;='Circunscrição VIII'!F21,'Circunscrição VIII'!F21&lt;='Circunscrição VIII'!$M21),'Circunscrição VIII'!F21,"excluído*"),"")</f>
        <v>excluído*</v>
      </c>
      <c r="G54" s="60">
        <f>IF('Circunscrição VIII'!G21&gt;0,IF(AND('Circunscrição VIII'!$L21&lt;='Circunscrição VIII'!G21,'Circunscrição VIII'!G21&lt;='Circunscrição VIII'!$M21),'Circunscrição VIII'!G21,"excluído*"),"")</f>
        <v>3250</v>
      </c>
      <c r="H54" s="60">
        <f>IF('Circunscrição VIII'!H21&gt;0,IF(AND('Circunscrição VIII'!$L21&lt;='Circunscrição VIII'!H21,'Circunscrição VIII'!H21&lt;='Circunscrição VIII'!$M21),'Circunscrição VIII'!H21,"excluído*"),"")</f>
        <v>3033</v>
      </c>
      <c r="I54" s="61"/>
      <c r="J54" s="62">
        <f t="shared" si="5"/>
        <v>3141.5</v>
      </c>
      <c r="K54" s="63"/>
      <c r="L54" s="64">
        <f t="shared" si="6"/>
        <v>3141.5</v>
      </c>
      <c r="M54" s="63"/>
    </row>
    <row r="55" ht="24.0" customHeight="1">
      <c r="A55" s="26"/>
      <c r="B55" s="27"/>
      <c r="C55" s="27"/>
      <c r="D55" s="28">
        <v>1.0</v>
      </c>
      <c r="E55" s="29" t="s">
        <v>22</v>
      </c>
      <c r="F55" s="60">
        <f>IF('Circunscrição VIII'!F22&gt;0,IF(AND('Circunscrição VIII'!$L22&lt;='Circunscrição VIII'!F22,'Circunscrição VIII'!F22&lt;='Circunscrição VIII'!$M22),'Circunscrição VIII'!F22,"excluído*"),"")</f>
        <v>500</v>
      </c>
      <c r="G55" s="60" t="str">
        <f>IF('Circunscrição VIII'!G22&gt;0,IF(AND('Circunscrição VIII'!$L22&lt;='Circunscrição VIII'!G22,'Circunscrição VIII'!G22&lt;='Circunscrição VIII'!$M22),'Circunscrição VIII'!G22,"excluído*"),"")</f>
        <v>excluído*</v>
      </c>
      <c r="H55" s="60">
        <f>IF('Circunscrição VIII'!H22&gt;0,IF(AND('Circunscrição VIII'!$L22&lt;='Circunscrição VIII'!H22,'Circunscrição VIII'!H22&lt;='Circunscrição VIII'!$M22),'Circunscrição VIII'!H22,"excluído*"),"")</f>
        <v>470</v>
      </c>
      <c r="I55" s="61"/>
      <c r="J55" s="62">
        <f t="shared" si="5"/>
        <v>485</v>
      </c>
      <c r="K55" s="63"/>
      <c r="L55" s="64">
        <f t="shared" si="6"/>
        <v>485</v>
      </c>
      <c r="M55" s="63"/>
    </row>
    <row r="56" ht="24.0" customHeight="1">
      <c r="A56" s="26"/>
      <c r="B56" s="32">
        <v>108.0</v>
      </c>
      <c r="C56" s="19" t="s">
        <v>171</v>
      </c>
      <c r="D56" s="20">
        <v>1.0</v>
      </c>
      <c r="E56" s="21" t="s">
        <v>21</v>
      </c>
      <c r="F56" s="60" t="str">
        <f>IF('Circunscrição VIII'!F23&gt;0,IF(AND('Circunscrição VIII'!$L23&lt;='Circunscrição VIII'!F23,'Circunscrição VIII'!F23&lt;='Circunscrição VIII'!$M23),'Circunscrição VIII'!F23,"excluído*"),"")</f>
        <v>excluído*</v>
      </c>
      <c r="G56" s="60">
        <f>IF('Circunscrição VIII'!G23&gt;0,IF(AND('Circunscrição VIII'!$L23&lt;='Circunscrição VIII'!G23,'Circunscrição VIII'!G23&lt;='Circunscrição VIII'!$M23),'Circunscrição VIII'!G23,"excluído*"),"")</f>
        <v>3250</v>
      </c>
      <c r="H56" s="60">
        <f>IF('Circunscrição VIII'!H23&gt;0,IF(AND('Circunscrição VIII'!$L23&lt;='Circunscrição VIII'!H23,'Circunscrição VIII'!H23&lt;='Circunscrição VIII'!$M23),'Circunscrição VIII'!H23,"excluído*"),"")</f>
        <v>3033</v>
      </c>
      <c r="I56" s="61"/>
      <c r="J56" s="62">
        <f t="shared" si="5"/>
        <v>3141.5</v>
      </c>
      <c r="K56" s="63"/>
      <c r="L56" s="64">
        <f t="shared" si="6"/>
        <v>3141.5</v>
      </c>
      <c r="M56" s="63"/>
    </row>
    <row r="57" ht="24.0" customHeight="1">
      <c r="A57" s="26"/>
      <c r="B57" s="27"/>
      <c r="C57" s="27"/>
      <c r="D57" s="28">
        <v>1.0</v>
      </c>
      <c r="E57" s="29" t="s">
        <v>22</v>
      </c>
      <c r="F57" s="60">
        <f>IF('Circunscrição VIII'!F24&gt;0,IF(AND('Circunscrição VIII'!$L24&lt;='Circunscrição VIII'!F24,'Circunscrição VIII'!F24&lt;='Circunscrição VIII'!$M24),'Circunscrição VIII'!F24,"excluído*"),"")</f>
        <v>500</v>
      </c>
      <c r="G57" s="60" t="str">
        <f>IF('Circunscrição VIII'!G24&gt;0,IF(AND('Circunscrição VIII'!$L24&lt;='Circunscrição VIII'!G24,'Circunscrição VIII'!G24&lt;='Circunscrição VIII'!$M24),'Circunscrição VIII'!G24,"excluído*"),"")</f>
        <v>excluído*</v>
      </c>
      <c r="H57" s="60">
        <f>IF('Circunscrição VIII'!H24&gt;0,IF(AND('Circunscrição VIII'!$L24&lt;='Circunscrição VIII'!H24,'Circunscrição VIII'!H24&lt;='Circunscrição VIII'!$M24),'Circunscrição VIII'!H24,"excluído*"),"")</f>
        <v>470</v>
      </c>
      <c r="I57" s="61"/>
      <c r="J57" s="62">
        <f t="shared" si="5"/>
        <v>485</v>
      </c>
      <c r="K57" s="63"/>
      <c r="L57" s="64">
        <f t="shared" si="6"/>
        <v>485</v>
      </c>
      <c r="M57" s="63"/>
    </row>
    <row r="58" ht="24.0" customHeight="1">
      <c r="A58" s="26"/>
      <c r="B58" s="32">
        <v>109.0</v>
      </c>
      <c r="C58" s="19" t="s">
        <v>172</v>
      </c>
      <c r="D58" s="20">
        <v>1.0</v>
      </c>
      <c r="E58" s="21" t="s">
        <v>21</v>
      </c>
      <c r="F58" s="60" t="str">
        <f>IF('Circunscrição VIII'!F25&gt;0,IF(AND('Circunscrição VIII'!$L25&lt;='Circunscrição VIII'!F25,'Circunscrição VIII'!F25&lt;='Circunscrição VIII'!$M25),'Circunscrição VIII'!F25,"excluído*"),"")</f>
        <v>excluído*</v>
      </c>
      <c r="G58" s="60">
        <f>IF('Circunscrição VIII'!G25&gt;0,IF(AND('Circunscrição VIII'!$L25&lt;='Circunscrição VIII'!G25,'Circunscrição VIII'!G25&lt;='Circunscrição VIII'!$M25),'Circunscrição VIII'!G25,"excluído*"),"")</f>
        <v>3250</v>
      </c>
      <c r="H58" s="60">
        <f>IF('Circunscrição VIII'!H25&gt;0,IF(AND('Circunscrição VIII'!$L25&lt;='Circunscrição VIII'!H25,'Circunscrição VIII'!H25&lt;='Circunscrição VIII'!$M25),'Circunscrição VIII'!H25,"excluído*"),"")</f>
        <v>3033</v>
      </c>
      <c r="I58" s="61"/>
      <c r="J58" s="62">
        <f t="shared" si="5"/>
        <v>3141.5</v>
      </c>
      <c r="K58" s="63"/>
      <c r="L58" s="64">
        <f t="shared" si="6"/>
        <v>3141.5</v>
      </c>
      <c r="M58" s="63"/>
    </row>
    <row r="59" ht="24.0" customHeight="1">
      <c r="A59" s="26"/>
      <c r="B59" s="27"/>
      <c r="C59" s="27"/>
      <c r="D59" s="28">
        <v>1.0</v>
      </c>
      <c r="E59" s="29" t="s">
        <v>22</v>
      </c>
      <c r="F59" s="60">
        <f>IF('Circunscrição VIII'!F26&gt;0,IF(AND('Circunscrição VIII'!$L26&lt;='Circunscrição VIII'!F26,'Circunscrição VIII'!F26&lt;='Circunscrição VIII'!$M26),'Circunscrição VIII'!F26,"excluído*"),"")</f>
        <v>500</v>
      </c>
      <c r="G59" s="60" t="str">
        <f>IF('Circunscrição VIII'!G26&gt;0,IF(AND('Circunscrição VIII'!$L26&lt;='Circunscrição VIII'!G26,'Circunscrição VIII'!G26&lt;='Circunscrição VIII'!$M26),'Circunscrição VIII'!G26,"excluído*"),"")</f>
        <v>excluído*</v>
      </c>
      <c r="H59" s="60">
        <f>IF('Circunscrição VIII'!H26&gt;0,IF(AND('Circunscrição VIII'!$L26&lt;='Circunscrição VIII'!H26,'Circunscrição VIII'!H26&lt;='Circunscrição VIII'!$M26),'Circunscrição VIII'!H26,"excluído*"),"")</f>
        <v>470</v>
      </c>
      <c r="I59" s="61"/>
      <c r="J59" s="62">
        <f t="shared" si="5"/>
        <v>485</v>
      </c>
      <c r="K59" s="63"/>
      <c r="L59" s="64">
        <f t="shared" si="6"/>
        <v>485</v>
      </c>
      <c r="M59" s="63"/>
    </row>
    <row r="60" ht="24.0" customHeight="1">
      <c r="A60" s="26"/>
      <c r="B60" s="32">
        <v>110.0</v>
      </c>
      <c r="C60" s="19" t="s">
        <v>173</v>
      </c>
      <c r="D60" s="20">
        <v>1.0</v>
      </c>
      <c r="E60" s="21" t="s">
        <v>21</v>
      </c>
      <c r="F60" s="60" t="str">
        <f>IF('Circunscrição VIII'!F27&gt;0,IF(AND('Circunscrição VIII'!$L27&lt;='Circunscrição VIII'!F27,'Circunscrição VIII'!F27&lt;='Circunscrição VIII'!$M27),'Circunscrição VIII'!F27,"excluído*"),"")</f>
        <v>excluído*</v>
      </c>
      <c r="G60" s="60">
        <f>IF('Circunscrição VIII'!G27&gt;0,IF(AND('Circunscrição VIII'!$L27&lt;='Circunscrição VIII'!G27,'Circunscrição VIII'!G27&lt;='Circunscrição VIII'!$M27),'Circunscrição VIII'!G27,"excluído*"),"")</f>
        <v>3250</v>
      </c>
      <c r="H60" s="60">
        <f>IF('Circunscrição VIII'!H27&gt;0,IF(AND('Circunscrição VIII'!$L27&lt;='Circunscrição VIII'!H27,'Circunscrição VIII'!H27&lt;='Circunscrição VIII'!$M27),'Circunscrição VIII'!H27,"excluído*"),"")</f>
        <v>3033</v>
      </c>
      <c r="I60" s="61"/>
      <c r="J60" s="62">
        <f t="shared" si="5"/>
        <v>3141.5</v>
      </c>
      <c r="K60" s="63"/>
      <c r="L60" s="64">
        <f t="shared" si="6"/>
        <v>3141.5</v>
      </c>
      <c r="M60" s="63"/>
    </row>
    <row r="61" ht="24.0" customHeight="1">
      <c r="A61" s="26"/>
      <c r="B61" s="27"/>
      <c r="C61" s="27"/>
      <c r="D61" s="28">
        <v>1.0</v>
      </c>
      <c r="E61" s="29" t="s">
        <v>22</v>
      </c>
      <c r="F61" s="60">
        <f>IF('Circunscrição VIII'!F28&gt;0,IF(AND('Circunscrição VIII'!$L28&lt;='Circunscrição VIII'!F28,'Circunscrição VIII'!F28&lt;='Circunscrição VIII'!$M28),'Circunscrição VIII'!F28,"excluído*"),"")</f>
        <v>500</v>
      </c>
      <c r="G61" s="60" t="str">
        <f>IF('Circunscrição VIII'!G28&gt;0,IF(AND('Circunscrição VIII'!$L28&lt;='Circunscrição VIII'!G28,'Circunscrição VIII'!G28&lt;='Circunscrição VIII'!$M28),'Circunscrição VIII'!G28,"excluído*"),"")</f>
        <v>excluído*</v>
      </c>
      <c r="H61" s="60">
        <f>IF('Circunscrição VIII'!H28&gt;0,IF(AND('Circunscrição VIII'!$L28&lt;='Circunscrição VIII'!H28,'Circunscrição VIII'!H28&lt;='Circunscrição VIII'!$M28),'Circunscrição VIII'!H28,"excluído*"),"")</f>
        <v>470</v>
      </c>
      <c r="I61" s="61"/>
      <c r="J61" s="62">
        <f t="shared" si="5"/>
        <v>485</v>
      </c>
      <c r="K61" s="63"/>
      <c r="L61" s="64">
        <f t="shared" si="6"/>
        <v>485</v>
      </c>
      <c r="M61" s="63"/>
    </row>
    <row r="62" ht="24.0" customHeight="1">
      <c r="A62" s="26"/>
      <c r="B62" s="32">
        <v>111.0</v>
      </c>
      <c r="C62" s="19" t="s">
        <v>174</v>
      </c>
      <c r="D62" s="20">
        <v>1.0</v>
      </c>
      <c r="E62" s="21" t="s">
        <v>21</v>
      </c>
      <c r="F62" s="60" t="str">
        <f>IF('Circunscrição VIII'!F29&gt;0,IF(AND('Circunscrição VIII'!$L29&lt;='Circunscrição VIII'!F29,'Circunscrição VIII'!F29&lt;='Circunscrição VIII'!$M29),'Circunscrição VIII'!F29,"excluído*"),"")</f>
        <v>excluído*</v>
      </c>
      <c r="G62" s="60">
        <f>IF('Circunscrição VIII'!G29&gt;0,IF(AND('Circunscrição VIII'!$L29&lt;='Circunscrição VIII'!G29,'Circunscrição VIII'!G29&lt;='Circunscrição VIII'!$M29),'Circunscrição VIII'!G29,"excluído*"),"")</f>
        <v>3250</v>
      </c>
      <c r="H62" s="60">
        <f>IF('Circunscrição VIII'!H29&gt;0,IF(AND('Circunscrição VIII'!$L29&lt;='Circunscrição VIII'!H29,'Circunscrição VIII'!H29&lt;='Circunscrição VIII'!$M29),'Circunscrição VIII'!H29,"excluído*"),"")</f>
        <v>3033</v>
      </c>
      <c r="I62" s="61"/>
      <c r="J62" s="62">
        <f t="shared" si="5"/>
        <v>3141.5</v>
      </c>
      <c r="K62" s="63"/>
      <c r="L62" s="64">
        <f t="shared" si="6"/>
        <v>3141.5</v>
      </c>
      <c r="M62" s="63"/>
    </row>
    <row r="63" ht="24.0" customHeight="1">
      <c r="A63" s="26"/>
      <c r="B63" s="27"/>
      <c r="C63" s="27"/>
      <c r="D63" s="28">
        <v>1.0</v>
      </c>
      <c r="E63" s="29" t="s">
        <v>22</v>
      </c>
      <c r="F63" s="60">
        <f>IF('Circunscrição VIII'!F30&gt;0,IF(AND('Circunscrição VIII'!$L30&lt;='Circunscrição VIII'!F30,'Circunscrição VIII'!F30&lt;='Circunscrição VIII'!$M30),'Circunscrição VIII'!F30,"excluído*"),"")</f>
        <v>500</v>
      </c>
      <c r="G63" s="60" t="str">
        <f>IF('Circunscrição VIII'!G30&gt;0,IF(AND('Circunscrição VIII'!$L30&lt;='Circunscrição VIII'!G30,'Circunscrição VIII'!G30&lt;='Circunscrição VIII'!$M30),'Circunscrição VIII'!G30,"excluído*"),"")</f>
        <v>excluído*</v>
      </c>
      <c r="H63" s="60">
        <f>IF('Circunscrição VIII'!H30&gt;0,IF(AND('Circunscrição VIII'!$L30&lt;='Circunscrição VIII'!H30,'Circunscrição VIII'!H30&lt;='Circunscrição VIII'!$M30),'Circunscrição VIII'!H30,"excluído*"),"")</f>
        <v>470</v>
      </c>
      <c r="I63" s="61"/>
      <c r="J63" s="62">
        <f t="shared" si="5"/>
        <v>485</v>
      </c>
      <c r="K63" s="63"/>
      <c r="L63" s="64">
        <f t="shared" si="6"/>
        <v>485</v>
      </c>
      <c r="M63" s="63"/>
    </row>
    <row r="64" ht="12.75" customHeight="1">
      <c r="D64" s="36"/>
      <c r="E64" s="36"/>
    </row>
    <row r="65" ht="24.75" customHeight="1">
      <c r="A65" s="65" t="s">
        <v>175</v>
      </c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  <c r="M65" s="68">
        <f t="shared" ref="M65:M66" si="7">SUM(L62,L60,L58,L56,L54,L52,L50,L48,L46,L44,L42,L40,L38)</f>
        <v>40839.5</v>
      </c>
    </row>
    <row r="66" ht="28.5" customHeight="1">
      <c r="A66" s="65" t="s">
        <v>176</v>
      </c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  <c r="M66" s="68">
        <f t="shared" si="7"/>
        <v>6305</v>
      </c>
    </row>
    <row r="67" ht="12.75" customHeight="1">
      <c r="A67" s="69"/>
      <c r="B67" s="69"/>
      <c r="C67" s="69"/>
      <c r="D67" s="70"/>
      <c r="E67" s="70"/>
      <c r="F67" s="69"/>
      <c r="G67" s="69"/>
      <c r="H67" s="69"/>
      <c r="I67" s="69"/>
      <c r="J67" s="69"/>
      <c r="K67" s="69"/>
      <c r="L67" s="69"/>
      <c r="M67" s="69"/>
    </row>
    <row r="68" ht="24.75" customHeight="1">
      <c r="A68" s="65" t="s">
        <v>55</v>
      </c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  <c r="M68" s="68">
        <f>'Circunscrição I'!N123</f>
        <v>337965.35</v>
      </c>
    </row>
    <row r="69" ht="28.5" customHeight="1">
      <c r="A69" s="65" t="s">
        <v>56</v>
      </c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  <c r="M69" s="68">
        <f>'Circunscrição I'!N124</f>
        <v>53572.03</v>
      </c>
    </row>
    <row r="70" ht="12.75" customHeight="1">
      <c r="A70" s="69"/>
      <c r="B70" s="69"/>
      <c r="C70" s="69"/>
      <c r="D70" s="70"/>
      <c r="E70" s="70"/>
      <c r="F70" s="69"/>
      <c r="G70" s="69"/>
      <c r="H70" s="69"/>
      <c r="I70" s="69"/>
      <c r="J70" s="69"/>
      <c r="K70" s="69"/>
      <c r="L70" s="69"/>
      <c r="M70" s="69"/>
    </row>
    <row r="71" ht="24.75" customHeight="1">
      <c r="A71" s="75" t="s">
        <v>177</v>
      </c>
      <c r="B71" s="76"/>
      <c r="C71" s="76"/>
      <c r="D71" s="77"/>
      <c r="E71" s="77"/>
      <c r="F71" s="76"/>
      <c r="G71" s="76"/>
      <c r="H71" s="76"/>
      <c r="I71" s="76"/>
      <c r="J71" s="76"/>
      <c r="K71" s="76"/>
      <c r="L71" s="76"/>
      <c r="M71" s="98">
        <f>SUMIF(E5:E30,"Instalação",J5:J30) </f>
        <v>42393</v>
      </c>
    </row>
    <row r="72" ht="19.5" customHeight="1">
      <c r="A72" s="75" t="s">
        <v>178</v>
      </c>
      <c r="B72" s="76"/>
      <c r="C72" s="76"/>
      <c r="D72" s="77"/>
      <c r="E72" s="77"/>
      <c r="F72" s="76"/>
      <c r="G72" s="76"/>
      <c r="H72" s="76"/>
      <c r="I72" s="76"/>
      <c r="J72" s="76"/>
      <c r="K72" s="76"/>
      <c r="L72" s="76"/>
      <c r="M72" s="98">
        <f>SUMIF(E5:E30,"Manutenção Mensal",J5:J30) </f>
        <v>8970</v>
      </c>
    </row>
    <row r="73" ht="12.75" customHeight="1">
      <c r="A73" s="69"/>
      <c r="B73" s="69"/>
      <c r="C73" s="69"/>
      <c r="D73" s="70"/>
      <c r="E73" s="70"/>
      <c r="F73" s="69"/>
      <c r="G73" s="69"/>
      <c r="H73" s="69"/>
      <c r="I73" s="69"/>
      <c r="J73" s="69"/>
      <c r="K73" s="69"/>
      <c r="L73" s="69"/>
      <c r="M73" s="99"/>
    </row>
    <row r="74" ht="21.0" customHeight="1">
      <c r="A74" s="75" t="s">
        <v>59</v>
      </c>
      <c r="B74" s="76"/>
      <c r="C74" s="76"/>
      <c r="D74" s="77"/>
      <c r="E74" s="77"/>
      <c r="F74" s="76"/>
      <c r="G74" s="76"/>
      <c r="H74" s="76"/>
      <c r="I74" s="76"/>
      <c r="J74" s="76"/>
      <c r="K74" s="76"/>
      <c r="L74" s="76"/>
      <c r="M74" s="98">
        <f>'Circunscrição I'!N129</f>
        <v>298596.64</v>
      </c>
    </row>
    <row r="75" ht="21.0" customHeight="1">
      <c r="A75" s="75" t="s">
        <v>60</v>
      </c>
      <c r="B75" s="76"/>
      <c r="C75" s="76"/>
      <c r="D75" s="77"/>
      <c r="E75" s="77"/>
      <c r="F75" s="76"/>
      <c r="G75" s="76"/>
      <c r="H75" s="76"/>
      <c r="I75" s="76"/>
      <c r="J75" s="76"/>
      <c r="K75" s="76"/>
      <c r="L75" s="76"/>
      <c r="M75" s="98">
        <f>'Circunscrição I'!N130</f>
        <v>62438.16</v>
      </c>
    </row>
    <row r="76" ht="12.75" customHeight="1">
      <c r="A76" s="69"/>
      <c r="B76" s="69"/>
      <c r="C76" s="69"/>
      <c r="D76" s="70"/>
      <c r="E76" s="70"/>
      <c r="F76" s="69"/>
      <c r="G76" s="69"/>
      <c r="H76" s="69"/>
      <c r="I76" s="69"/>
      <c r="J76" s="69"/>
      <c r="K76" s="69"/>
      <c r="L76" s="69"/>
      <c r="M76" s="69"/>
    </row>
    <row r="77" ht="12.75" customHeight="1">
      <c r="A77" s="79" t="s">
        <v>61</v>
      </c>
      <c r="B77" s="69"/>
      <c r="C77" s="69"/>
      <c r="D77" s="70"/>
      <c r="E77" s="70"/>
      <c r="F77" s="69"/>
      <c r="G77" s="69"/>
      <c r="H77" s="69"/>
      <c r="I77" s="69"/>
      <c r="J77" s="69"/>
      <c r="K77" s="69"/>
      <c r="L77" s="69"/>
      <c r="M77" s="69"/>
    </row>
    <row r="78" ht="12.75" customHeight="1">
      <c r="A78" s="80" t="s">
        <v>62</v>
      </c>
      <c r="B78" s="69"/>
      <c r="C78" s="69"/>
      <c r="D78" s="70"/>
      <c r="E78" s="70"/>
      <c r="F78" s="69"/>
      <c r="G78" s="69"/>
      <c r="H78" s="69"/>
      <c r="I78" s="69"/>
      <c r="J78" s="69"/>
      <c r="K78" s="69"/>
      <c r="L78" s="69"/>
      <c r="M78" s="69"/>
    </row>
    <row r="79" ht="12.75" customHeight="1">
      <c r="D79" s="36"/>
      <c r="E79" s="36"/>
    </row>
    <row r="80" ht="12.75" customHeight="1">
      <c r="D80" s="36"/>
      <c r="E80" s="36"/>
    </row>
    <row r="81" ht="12.75" customHeight="1">
      <c r="D81" s="36"/>
      <c r="E81" s="36"/>
    </row>
    <row r="82" ht="12.75" customHeight="1">
      <c r="D82" s="36"/>
      <c r="E82" s="36"/>
    </row>
    <row r="83" ht="12.75" customHeight="1">
      <c r="D83" s="36"/>
      <c r="E83" s="36"/>
    </row>
    <row r="84" ht="12.75" customHeight="1">
      <c r="D84" s="36"/>
      <c r="E84" s="36"/>
    </row>
    <row r="85" ht="12.75" customHeight="1">
      <c r="D85" s="36"/>
      <c r="E85" s="36"/>
    </row>
    <row r="86" ht="12.75" customHeight="1">
      <c r="D86" s="36"/>
      <c r="E86" s="36"/>
    </row>
    <row r="87" ht="12.75" customHeight="1">
      <c r="D87" s="36"/>
      <c r="E87" s="36"/>
    </row>
    <row r="88" ht="12.75" customHeight="1">
      <c r="D88" s="36"/>
      <c r="E88" s="36"/>
    </row>
    <row r="89" ht="12.75" customHeight="1">
      <c r="D89" s="36"/>
      <c r="E89" s="36"/>
    </row>
    <row r="90" ht="12.75" customHeight="1">
      <c r="D90" s="36"/>
      <c r="E90" s="36"/>
    </row>
    <row r="91" ht="12.75" customHeight="1">
      <c r="D91" s="36"/>
      <c r="E91" s="36"/>
    </row>
    <row r="92" ht="12.75" customHeight="1">
      <c r="D92" s="36"/>
      <c r="E92" s="36"/>
    </row>
    <row r="93" ht="12.75" customHeight="1">
      <c r="D93" s="36"/>
      <c r="E93" s="36"/>
    </row>
    <row r="94" ht="12.75" customHeight="1">
      <c r="D94" s="36"/>
      <c r="E94" s="36"/>
    </row>
    <row r="95" ht="12.75" customHeight="1">
      <c r="D95" s="36"/>
      <c r="E95" s="36"/>
    </row>
    <row r="96" ht="12.75" customHeight="1">
      <c r="D96" s="36"/>
      <c r="E96" s="36"/>
    </row>
    <row r="97" ht="12.75" customHeight="1">
      <c r="D97" s="36"/>
      <c r="E97" s="36"/>
    </row>
    <row r="98" ht="12.75" customHeight="1">
      <c r="D98" s="36"/>
      <c r="E98" s="36"/>
    </row>
    <row r="99" ht="12.75" customHeight="1">
      <c r="D99" s="36"/>
      <c r="E99" s="36"/>
    </row>
    <row r="100" ht="12.75" customHeight="1">
      <c r="D100" s="36"/>
      <c r="E100" s="36"/>
    </row>
    <row r="101" ht="12.75" customHeight="1">
      <c r="D101" s="36"/>
      <c r="E101" s="36"/>
    </row>
    <row r="102" ht="12.75" customHeight="1">
      <c r="D102" s="36"/>
      <c r="E102" s="36"/>
    </row>
    <row r="103" ht="12.75" customHeight="1">
      <c r="D103" s="36"/>
      <c r="E103" s="36"/>
    </row>
    <row r="104" ht="12.75" customHeight="1">
      <c r="D104" s="36"/>
      <c r="E104" s="36"/>
    </row>
    <row r="105" ht="12.75" customHeight="1">
      <c r="D105" s="36"/>
      <c r="E105" s="36"/>
    </row>
    <row r="106" ht="12.75" customHeight="1">
      <c r="D106" s="36"/>
      <c r="E106" s="36"/>
    </row>
    <row r="107" ht="12.75" customHeight="1">
      <c r="D107" s="36"/>
      <c r="E107" s="36"/>
    </row>
    <row r="108" ht="12.75" customHeight="1">
      <c r="D108" s="36"/>
      <c r="E108" s="36"/>
    </row>
    <row r="109" ht="12.75" customHeight="1">
      <c r="D109" s="36"/>
      <c r="E109" s="36"/>
    </row>
    <row r="110" ht="12.75" customHeight="1">
      <c r="D110" s="36"/>
      <c r="E110" s="36"/>
    </row>
    <row r="111" ht="12.75" customHeight="1">
      <c r="D111" s="36"/>
      <c r="E111" s="36"/>
    </row>
    <row r="112" ht="12.75" customHeight="1">
      <c r="D112" s="36"/>
      <c r="E112" s="36"/>
    </row>
    <row r="113" ht="12.75" customHeight="1">
      <c r="D113" s="36"/>
      <c r="E113" s="36"/>
    </row>
    <row r="114" ht="12.75" customHeight="1">
      <c r="D114" s="36"/>
      <c r="E114" s="36"/>
    </row>
    <row r="115" ht="12.75" customHeight="1">
      <c r="D115" s="36"/>
      <c r="E115" s="36"/>
    </row>
    <row r="116" ht="12.75" customHeight="1">
      <c r="D116" s="36"/>
      <c r="E116" s="36"/>
    </row>
    <row r="117" ht="12.75" customHeight="1">
      <c r="D117" s="36"/>
      <c r="E117" s="36"/>
    </row>
    <row r="118" ht="12.75" customHeight="1">
      <c r="D118" s="36"/>
      <c r="E118" s="36"/>
    </row>
    <row r="119" ht="12.75" customHeight="1">
      <c r="D119" s="36"/>
      <c r="E119" s="36"/>
    </row>
    <row r="120" ht="12.75" customHeight="1">
      <c r="D120" s="36"/>
      <c r="E120" s="36"/>
    </row>
    <row r="121" ht="12.75" customHeight="1">
      <c r="D121" s="36"/>
      <c r="E121" s="36"/>
    </row>
    <row r="122" ht="12.75" customHeight="1">
      <c r="D122" s="36"/>
      <c r="E122" s="36"/>
    </row>
    <row r="123" ht="12.75" customHeight="1">
      <c r="D123" s="36"/>
      <c r="E123" s="36"/>
    </row>
    <row r="124" ht="12.75" customHeight="1">
      <c r="D124" s="36"/>
      <c r="E124" s="36"/>
    </row>
    <row r="125" ht="12.75" customHeight="1">
      <c r="D125" s="36"/>
      <c r="E125" s="36"/>
    </row>
    <row r="126" ht="12.75" customHeight="1">
      <c r="D126" s="36"/>
      <c r="E126" s="36"/>
    </row>
    <row r="127" ht="12.75" customHeight="1">
      <c r="D127" s="36"/>
      <c r="E127" s="36"/>
    </row>
    <row r="128" ht="12.75" customHeight="1">
      <c r="D128" s="36"/>
      <c r="E128" s="36"/>
    </row>
    <row r="129" ht="12.75" customHeight="1">
      <c r="D129" s="36"/>
      <c r="E129" s="36"/>
    </row>
    <row r="130" ht="12.75" customHeight="1">
      <c r="D130" s="36"/>
      <c r="E130" s="36"/>
    </row>
    <row r="131" ht="12.75" customHeight="1">
      <c r="D131" s="36"/>
      <c r="E131" s="36"/>
    </row>
    <row r="132" ht="12.75" customHeight="1">
      <c r="D132" s="36"/>
      <c r="E132" s="36"/>
    </row>
    <row r="133" ht="12.75" customHeight="1">
      <c r="D133" s="36"/>
      <c r="E133" s="36"/>
    </row>
    <row r="134" ht="12.75" customHeight="1">
      <c r="D134" s="36"/>
      <c r="E134" s="36"/>
    </row>
    <row r="135" ht="12.75" customHeight="1">
      <c r="D135" s="36"/>
      <c r="E135" s="36"/>
    </row>
    <row r="136" ht="12.75" customHeight="1">
      <c r="D136" s="36"/>
      <c r="E136" s="36"/>
    </row>
    <row r="137" ht="12.75" customHeight="1">
      <c r="D137" s="36"/>
      <c r="E137" s="36"/>
    </row>
    <row r="138" ht="12.75" customHeight="1">
      <c r="D138" s="36"/>
      <c r="E138" s="36"/>
    </row>
    <row r="139" ht="12.75" customHeight="1">
      <c r="D139" s="36"/>
      <c r="E139" s="36"/>
    </row>
    <row r="140" ht="12.75" customHeight="1">
      <c r="D140" s="36"/>
      <c r="E140" s="36"/>
    </row>
    <row r="141" ht="12.75" customHeight="1">
      <c r="D141" s="36"/>
      <c r="E141" s="36"/>
    </row>
    <row r="142" ht="12.75" customHeight="1">
      <c r="D142" s="36"/>
      <c r="E142" s="36"/>
    </row>
    <row r="143" ht="12.75" customHeight="1">
      <c r="D143" s="36"/>
      <c r="E143" s="36"/>
    </row>
    <row r="144" ht="12.75" customHeight="1">
      <c r="D144" s="36"/>
      <c r="E144" s="36"/>
    </row>
    <row r="145" ht="12.75" customHeight="1">
      <c r="D145" s="36"/>
      <c r="E145" s="36"/>
    </row>
    <row r="146" ht="12.75" customHeight="1">
      <c r="D146" s="36"/>
      <c r="E146" s="36"/>
    </row>
    <row r="147" ht="12.75" customHeight="1">
      <c r="D147" s="36"/>
      <c r="E147" s="36"/>
    </row>
    <row r="148" ht="12.75" customHeight="1">
      <c r="D148" s="36"/>
      <c r="E148" s="36"/>
    </row>
    <row r="149" ht="12.75" customHeight="1">
      <c r="D149" s="36"/>
      <c r="E149" s="36"/>
    </row>
    <row r="150" ht="12.75" customHeight="1">
      <c r="D150" s="36"/>
      <c r="E150" s="36"/>
    </row>
    <row r="151" ht="12.75" customHeight="1">
      <c r="D151" s="36"/>
      <c r="E151" s="36"/>
    </row>
    <row r="152" ht="12.75" customHeight="1">
      <c r="D152" s="36"/>
      <c r="E152" s="36"/>
    </row>
    <row r="153" ht="12.75" customHeight="1">
      <c r="D153" s="36"/>
      <c r="E153" s="36"/>
    </row>
    <row r="154" ht="12.75" customHeight="1">
      <c r="D154" s="36"/>
      <c r="E154" s="36"/>
    </row>
    <row r="155" ht="12.75" customHeight="1">
      <c r="D155" s="36"/>
      <c r="E155" s="36"/>
    </row>
    <row r="156" ht="12.75" customHeight="1">
      <c r="D156" s="36"/>
      <c r="E156" s="36"/>
    </row>
    <row r="157" ht="12.75" customHeight="1">
      <c r="D157" s="36"/>
      <c r="E157" s="36"/>
    </row>
    <row r="158" ht="12.75" customHeight="1">
      <c r="D158" s="36"/>
      <c r="E158" s="36"/>
    </row>
    <row r="159" ht="12.75" customHeight="1">
      <c r="D159" s="36"/>
      <c r="E159" s="36"/>
    </row>
    <row r="160" ht="12.75" customHeight="1">
      <c r="D160" s="36"/>
      <c r="E160" s="36"/>
    </row>
    <row r="161" ht="12.75" customHeight="1">
      <c r="D161" s="36"/>
      <c r="E161" s="36"/>
    </row>
    <row r="162" ht="12.75" customHeight="1">
      <c r="D162" s="36"/>
      <c r="E162" s="36"/>
    </row>
    <row r="163" ht="12.75" customHeight="1">
      <c r="D163" s="36"/>
      <c r="E163" s="36"/>
    </row>
    <row r="164" ht="12.75" customHeight="1">
      <c r="D164" s="36"/>
      <c r="E164" s="36"/>
    </row>
    <row r="165" ht="12.75" customHeight="1">
      <c r="D165" s="36"/>
      <c r="E165" s="36"/>
    </row>
    <row r="166" ht="12.75" customHeight="1">
      <c r="D166" s="36"/>
      <c r="E166" s="36"/>
    </row>
    <row r="167" ht="12.75" customHeight="1">
      <c r="D167" s="36"/>
      <c r="E167" s="36"/>
    </row>
    <row r="168" ht="12.75" customHeight="1">
      <c r="D168" s="36"/>
      <c r="E168" s="36"/>
    </row>
    <row r="169" ht="12.75" customHeight="1">
      <c r="D169" s="36"/>
      <c r="E169" s="36"/>
    </row>
    <row r="170" ht="12.75" customHeight="1">
      <c r="D170" s="36"/>
      <c r="E170" s="36"/>
    </row>
    <row r="171" ht="12.75" customHeight="1">
      <c r="D171" s="36"/>
      <c r="E171" s="36"/>
    </row>
    <row r="172" ht="12.75" customHeight="1">
      <c r="D172" s="36"/>
      <c r="E172" s="36"/>
    </row>
    <row r="173" ht="12.75" customHeight="1">
      <c r="D173" s="36"/>
      <c r="E173" s="36"/>
    </row>
    <row r="174" ht="12.75" customHeight="1">
      <c r="D174" s="36"/>
      <c r="E174" s="36"/>
    </row>
    <row r="175" ht="12.75" customHeight="1">
      <c r="D175" s="36"/>
      <c r="E175" s="36"/>
    </row>
    <row r="176" ht="12.75" customHeight="1">
      <c r="D176" s="36"/>
      <c r="E176" s="36"/>
    </row>
    <row r="177" ht="12.75" customHeight="1">
      <c r="D177" s="36"/>
      <c r="E177" s="36"/>
    </row>
    <row r="178" ht="12.75" customHeight="1">
      <c r="D178" s="36"/>
      <c r="E178" s="36"/>
    </row>
    <row r="179" ht="12.75" customHeight="1">
      <c r="D179" s="36"/>
      <c r="E179" s="36"/>
    </row>
    <row r="180" ht="12.75" customHeight="1">
      <c r="D180" s="36"/>
      <c r="E180" s="36"/>
    </row>
    <row r="181" ht="12.75" customHeight="1">
      <c r="D181" s="36"/>
      <c r="E181" s="36"/>
    </row>
    <row r="182" ht="12.75" customHeight="1">
      <c r="D182" s="36"/>
      <c r="E182" s="36"/>
    </row>
    <row r="183" ht="12.75" customHeight="1">
      <c r="D183" s="36"/>
      <c r="E183" s="36"/>
    </row>
    <row r="184" ht="12.75" customHeight="1">
      <c r="D184" s="36"/>
      <c r="E184" s="36"/>
    </row>
    <row r="185" ht="12.75" customHeight="1">
      <c r="D185" s="36"/>
      <c r="E185" s="36"/>
    </row>
    <row r="186" ht="12.75" customHeight="1">
      <c r="D186" s="36"/>
      <c r="E186" s="36"/>
    </row>
    <row r="187" ht="12.75" customHeight="1">
      <c r="D187" s="36"/>
      <c r="E187" s="36"/>
    </row>
    <row r="188" ht="12.75" customHeight="1">
      <c r="D188" s="36"/>
      <c r="E188" s="36"/>
    </row>
    <row r="189" ht="12.75" customHeight="1">
      <c r="D189" s="36"/>
      <c r="E189" s="36"/>
    </row>
    <row r="190" ht="12.75" customHeight="1">
      <c r="D190" s="36"/>
      <c r="E190" s="36"/>
    </row>
    <row r="191" ht="12.75" customHeight="1">
      <c r="D191" s="36"/>
      <c r="E191" s="36"/>
    </row>
    <row r="192" ht="12.75" customHeight="1">
      <c r="D192" s="36"/>
      <c r="E192" s="36"/>
    </row>
    <row r="193" ht="12.75" customHeight="1">
      <c r="D193" s="36"/>
      <c r="E193" s="36"/>
    </row>
    <row r="194" ht="12.75" customHeight="1">
      <c r="D194" s="36"/>
      <c r="E194" s="36"/>
    </row>
    <row r="195" ht="12.75" customHeight="1">
      <c r="D195" s="36"/>
      <c r="E195" s="36"/>
    </row>
    <row r="196" ht="12.75" customHeight="1">
      <c r="D196" s="36"/>
      <c r="E196" s="36"/>
    </row>
    <row r="197" ht="12.75" customHeight="1">
      <c r="D197" s="36"/>
      <c r="E197" s="36"/>
    </row>
    <row r="198" ht="12.75" customHeight="1">
      <c r="D198" s="36"/>
      <c r="E198" s="36"/>
    </row>
    <row r="199" ht="12.75" customHeight="1">
      <c r="D199" s="36"/>
      <c r="E199" s="36"/>
    </row>
    <row r="200" ht="12.75" customHeight="1">
      <c r="D200" s="36"/>
      <c r="E200" s="36"/>
    </row>
    <row r="201" ht="12.75" customHeight="1">
      <c r="D201" s="36"/>
      <c r="E201" s="36"/>
    </row>
    <row r="202" ht="12.75" customHeight="1">
      <c r="D202" s="36"/>
      <c r="E202" s="36"/>
    </row>
    <row r="203" ht="12.75" customHeight="1">
      <c r="D203" s="36"/>
      <c r="E203" s="36"/>
    </row>
    <row r="204" ht="12.75" customHeight="1">
      <c r="D204" s="36"/>
      <c r="E204" s="36"/>
    </row>
    <row r="205" ht="12.75" customHeight="1">
      <c r="D205" s="36"/>
      <c r="E205" s="36"/>
    </row>
    <row r="206" ht="12.75" customHeight="1">
      <c r="D206" s="36"/>
      <c r="E206" s="36"/>
    </row>
    <row r="207" ht="12.75" customHeight="1">
      <c r="D207" s="36"/>
      <c r="E207" s="36"/>
    </row>
    <row r="208" ht="12.75" customHeight="1">
      <c r="D208" s="36"/>
      <c r="E208" s="36"/>
    </row>
    <row r="209" ht="12.75" customHeight="1">
      <c r="D209" s="36"/>
      <c r="E209" s="36"/>
    </row>
    <row r="210" ht="12.75" customHeight="1">
      <c r="D210" s="36"/>
      <c r="E210" s="36"/>
    </row>
    <row r="211" ht="12.75" customHeight="1">
      <c r="D211" s="36"/>
      <c r="E211" s="36"/>
    </row>
    <row r="212" ht="12.75" customHeight="1">
      <c r="D212" s="36"/>
      <c r="E212" s="36"/>
    </row>
    <row r="213" ht="12.75" customHeight="1">
      <c r="D213" s="36"/>
      <c r="E213" s="36"/>
    </row>
    <row r="214" ht="12.75" customHeight="1">
      <c r="D214" s="36"/>
      <c r="E214" s="36"/>
    </row>
    <row r="215" ht="12.75" customHeight="1">
      <c r="D215" s="36"/>
      <c r="E215" s="36"/>
    </row>
    <row r="216" ht="12.75" customHeight="1">
      <c r="D216" s="36"/>
      <c r="E216" s="36"/>
    </row>
    <row r="217" ht="12.75" customHeight="1">
      <c r="D217" s="36"/>
      <c r="E217" s="36"/>
    </row>
    <row r="218" ht="12.75" customHeight="1">
      <c r="D218" s="36"/>
      <c r="E218" s="36"/>
    </row>
    <row r="219" ht="12.75" customHeight="1">
      <c r="D219" s="36"/>
      <c r="E219" s="36"/>
    </row>
    <row r="220" ht="12.75" customHeight="1">
      <c r="D220" s="36"/>
      <c r="E220" s="36"/>
    </row>
    <row r="221" ht="12.75" customHeight="1">
      <c r="D221" s="36"/>
      <c r="E221" s="36"/>
    </row>
    <row r="222" ht="12.75" customHeight="1">
      <c r="D222" s="36"/>
      <c r="E222" s="36"/>
    </row>
    <row r="223" ht="12.75" customHeight="1">
      <c r="D223" s="36"/>
      <c r="E223" s="36"/>
    </row>
    <row r="224" ht="12.75" customHeight="1">
      <c r="D224" s="36"/>
      <c r="E224" s="36"/>
    </row>
    <row r="225" ht="12.75" customHeight="1">
      <c r="D225" s="36"/>
      <c r="E225" s="36"/>
    </row>
    <row r="226" ht="12.75" customHeight="1">
      <c r="D226" s="36"/>
      <c r="E226" s="36"/>
    </row>
    <row r="227" ht="12.75" customHeight="1">
      <c r="D227" s="36"/>
      <c r="E227" s="36"/>
    </row>
    <row r="228" ht="12.75" customHeight="1">
      <c r="D228" s="36"/>
      <c r="E228" s="36"/>
    </row>
    <row r="229" ht="12.75" customHeight="1">
      <c r="D229" s="36"/>
      <c r="E229" s="36"/>
    </row>
    <row r="230" ht="12.75" customHeight="1">
      <c r="D230" s="36"/>
      <c r="E230" s="36"/>
    </row>
    <row r="231" ht="12.75" customHeight="1">
      <c r="D231" s="36"/>
      <c r="E231" s="36"/>
    </row>
    <row r="232" ht="12.75" customHeight="1">
      <c r="D232" s="36"/>
      <c r="E232" s="36"/>
    </row>
    <row r="233" ht="12.75" customHeight="1">
      <c r="D233" s="36"/>
      <c r="E233" s="36"/>
    </row>
    <row r="234" ht="12.75" customHeight="1">
      <c r="D234" s="36"/>
      <c r="E234" s="36"/>
    </row>
    <row r="235" ht="12.75" customHeight="1">
      <c r="D235" s="36"/>
      <c r="E235" s="36"/>
    </row>
    <row r="236" ht="12.75" customHeight="1">
      <c r="D236" s="36"/>
      <c r="E236" s="36"/>
    </row>
    <row r="237" ht="12.75" customHeight="1">
      <c r="D237" s="36"/>
      <c r="E237" s="36"/>
    </row>
    <row r="238" ht="12.75" customHeight="1">
      <c r="D238" s="36"/>
      <c r="E238" s="36"/>
    </row>
    <row r="239" ht="12.75" customHeight="1">
      <c r="D239" s="36"/>
      <c r="E239" s="36"/>
    </row>
    <row r="240" ht="12.75" customHeight="1">
      <c r="D240" s="36"/>
      <c r="E240" s="36"/>
    </row>
    <row r="241" ht="12.75" customHeight="1">
      <c r="D241" s="36"/>
      <c r="E241" s="36"/>
    </row>
    <row r="242" ht="12.75" customHeight="1">
      <c r="D242" s="36"/>
      <c r="E242" s="36"/>
    </row>
    <row r="243" ht="12.75" customHeight="1">
      <c r="D243" s="36"/>
      <c r="E243" s="36"/>
    </row>
    <row r="244" ht="12.75" customHeight="1">
      <c r="D244" s="36"/>
      <c r="E244" s="36"/>
    </row>
    <row r="245" ht="12.75" customHeight="1">
      <c r="D245" s="36"/>
      <c r="E245" s="36"/>
    </row>
    <row r="246" ht="12.75" customHeight="1">
      <c r="D246" s="36"/>
      <c r="E246" s="36"/>
    </row>
    <row r="247" ht="12.75" customHeight="1">
      <c r="D247" s="36"/>
      <c r="E247" s="36"/>
    </row>
    <row r="248" ht="12.75" customHeight="1">
      <c r="D248" s="36"/>
      <c r="E248" s="36"/>
    </row>
    <row r="249" ht="12.75" customHeight="1">
      <c r="D249" s="36"/>
      <c r="E249" s="36"/>
    </row>
    <row r="250" ht="12.75" customHeight="1">
      <c r="D250" s="36"/>
      <c r="E250" s="36"/>
    </row>
    <row r="251" ht="12.75" customHeight="1">
      <c r="D251" s="36"/>
      <c r="E251" s="36"/>
    </row>
    <row r="252" ht="12.75" customHeight="1">
      <c r="D252" s="36"/>
      <c r="E252" s="36"/>
    </row>
    <row r="253" ht="12.75" customHeight="1">
      <c r="D253" s="36"/>
      <c r="E253" s="36"/>
    </row>
    <row r="254" ht="12.75" customHeight="1">
      <c r="D254" s="36"/>
      <c r="E254" s="36"/>
    </row>
    <row r="255" ht="12.75" customHeight="1">
      <c r="D255" s="36"/>
      <c r="E255" s="36"/>
    </row>
    <row r="256" ht="12.75" customHeight="1">
      <c r="D256" s="36"/>
      <c r="E256" s="36"/>
    </row>
    <row r="257" ht="12.75" customHeight="1">
      <c r="D257" s="36"/>
      <c r="E257" s="36"/>
    </row>
    <row r="258" ht="12.75" customHeight="1">
      <c r="D258" s="36"/>
      <c r="E258" s="36"/>
    </row>
    <row r="259" ht="12.75" customHeight="1">
      <c r="D259" s="36"/>
      <c r="E259" s="36"/>
    </row>
    <row r="260" ht="12.75" customHeight="1">
      <c r="D260" s="36"/>
      <c r="E260" s="36"/>
    </row>
    <row r="261" ht="12.75" customHeight="1">
      <c r="D261" s="36"/>
      <c r="E261" s="36"/>
    </row>
    <row r="262" ht="12.75" customHeight="1">
      <c r="D262" s="36"/>
      <c r="E262" s="36"/>
    </row>
    <row r="263" ht="12.75" customHeight="1">
      <c r="D263" s="36"/>
      <c r="E263" s="36"/>
    </row>
    <row r="264" ht="12.75" customHeight="1">
      <c r="D264" s="36"/>
      <c r="E264" s="36"/>
    </row>
    <row r="265" ht="12.75" customHeight="1">
      <c r="D265" s="36"/>
      <c r="E265" s="36"/>
    </row>
    <row r="266" ht="12.75" customHeight="1">
      <c r="D266" s="36"/>
      <c r="E266" s="36"/>
    </row>
    <row r="267" ht="12.75" customHeight="1">
      <c r="D267" s="36"/>
      <c r="E267" s="36"/>
    </row>
    <row r="268" ht="12.75" customHeight="1">
      <c r="D268" s="36"/>
      <c r="E268" s="36"/>
    </row>
    <row r="269" ht="12.75" customHeight="1">
      <c r="D269" s="36"/>
      <c r="E269" s="36"/>
    </row>
    <row r="270" ht="12.75" customHeight="1">
      <c r="D270" s="36"/>
      <c r="E270" s="36"/>
    </row>
    <row r="271" ht="12.75" customHeight="1">
      <c r="D271" s="36"/>
      <c r="E271" s="36"/>
    </row>
    <row r="272" ht="12.75" customHeight="1">
      <c r="D272" s="36"/>
      <c r="E272" s="36"/>
    </row>
    <row r="273" ht="12.75" customHeight="1">
      <c r="D273" s="36"/>
      <c r="E273" s="36"/>
    </row>
    <row r="274" ht="12.75" customHeight="1">
      <c r="D274" s="36"/>
      <c r="E274" s="36"/>
    </row>
    <row r="275" ht="12.75" customHeight="1">
      <c r="D275" s="36"/>
      <c r="E275" s="36"/>
    </row>
    <row r="276" ht="12.75" customHeight="1">
      <c r="D276" s="36"/>
      <c r="E276" s="36"/>
    </row>
    <row r="277" ht="12.75" customHeight="1">
      <c r="D277" s="36"/>
      <c r="E277" s="36"/>
    </row>
    <row r="278" ht="12.75" customHeight="1">
      <c r="D278" s="36"/>
      <c r="E278" s="36"/>
    </row>
    <row r="279" ht="12.75" customHeight="1">
      <c r="D279" s="36"/>
      <c r="E279" s="36"/>
    </row>
    <row r="280" ht="12.75" customHeight="1">
      <c r="D280" s="36"/>
      <c r="E280" s="36"/>
    </row>
    <row r="281" ht="12.75" customHeight="1">
      <c r="D281" s="36"/>
      <c r="E281" s="36"/>
    </row>
    <row r="282" ht="12.75" customHeight="1">
      <c r="D282" s="36"/>
      <c r="E282" s="36"/>
    </row>
    <row r="283" ht="12.75" customHeight="1">
      <c r="D283" s="36"/>
      <c r="E283" s="36"/>
    </row>
    <row r="284" ht="12.75" customHeight="1">
      <c r="D284" s="36"/>
      <c r="E284" s="36"/>
    </row>
    <row r="285" ht="12.75" customHeight="1">
      <c r="D285" s="36"/>
      <c r="E285" s="36"/>
    </row>
    <row r="286" ht="12.75" customHeight="1">
      <c r="D286" s="36"/>
      <c r="E286" s="36"/>
    </row>
    <row r="287" ht="12.75" customHeight="1">
      <c r="D287" s="36"/>
      <c r="E287" s="36"/>
    </row>
    <row r="288" ht="12.75" customHeight="1">
      <c r="D288" s="36"/>
      <c r="E288" s="36"/>
    </row>
    <row r="289" ht="12.75" customHeight="1">
      <c r="D289" s="36"/>
      <c r="E289" s="36"/>
    </row>
    <row r="290" ht="12.75" customHeight="1">
      <c r="D290" s="36"/>
      <c r="E290" s="36"/>
    </row>
    <row r="291" ht="12.75" customHeight="1">
      <c r="D291" s="36"/>
      <c r="E291" s="36"/>
    </row>
    <row r="292" ht="12.75" customHeight="1">
      <c r="D292" s="36"/>
      <c r="E292" s="36"/>
    </row>
    <row r="293" ht="12.75" customHeight="1">
      <c r="D293" s="36"/>
      <c r="E293" s="36"/>
    </row>
    <row r="294" ht="12.75" customHeight="1">
      <c r="D294" s="36"/>
      <c r="E294" s="36"/>
    </row>
    <row r="295" ht="12.75" customHeight="1">
      <c r="D295" s="36"/>
      <c r="E295" s="36"/>
    </row>
    <row r="296" ht="12.75" customHeight="1">
      <c r="D296" s="36"/>
      <c r="E296" s="36"/>
    </row>
    <row r="297" ht="12.75" customHeight="1">
      <c r="D297" s="36"/>
      <c r="E297" s="36"/>
    </row>
    <row r="298" ht="12.75" customHeight="1">
      <c r="D298" s="36"/>
      <c r="E298" s="36"/>
    </row>
    <row r="299" ht="12.75" customHeight="1">
      <c r="D299" s="36"/>
      <c r="E299" s="36"/>
    </row>
    <row r="300" ht="12.75" customHeight="1">
      <c r="D300" s="36"/>
      <c r="E300" s="36"/>
    </row>
    <row r="301" ht="12.75" customHeight="1">
      <c r="D301" s="36"/>
      <c r="E301" s="36"/>
    </row>
    <row r="302" ht="12.75" customHeight="1">
      <c r="D302" s="36"/>
      <c r="E302" s="36"/>
    </row>
    <row r="303" ht="12.75" customHeight="1">
      <c r="D303" s="36"/>
      <c r="E303" s="36"/>
    </row>
    <row r="304" ht="12.75" customHeight="1">
      <c r="D304" s="36"/>
      <c r="E304" s="36"/>
    </row>
    <row r="305" ht="12.75" customHeight="1">
      <c r="D305" s="36"/>
      <c r="E305" s="36"/>
    </row>
    <row r="306" ht="12.75" customHeight="1">
      <c r="D306" s="36"/>
      <c r="E306" s="36"/>
    </row>
    <row r="307" ht="12.75" customHeight="1">
      <c r="D307" s="36"/>
      <c r="E307" s="36"/>
    </row>
    <row r="308" ht="12.75" customHeight="1">
      <c r="D308" s="36"/>
      <c r="E308" s="36"/>
    </row>
    <row r="309" ht="12.75" customHeight="1">
      <c r="D309" s="36"/>
      <c r="E309" s="36"/>
    </row>
    <row r="310" ht="12.75" customHeight="1">
      <c r="D310" s="36"/>
      <c r="E310" s="36"/>
    </row>
    <row r="311" ht="12.75" customHeight="1">
      <c r="D311" s="36"/>
      <c r="E311" s="36"/>
    </row>
    <row r="312" ht="12.75" customHeight="1">
      <c r="D312" s="36"/>
      <c r="E312" s="36"/>
    </row>
    <row r="313" ht="12.75" customHeight="1">
      <c r="D313" s="36"/>
      <c r="E313" s="36"/>
    </row>
    <row r="314" ht="12.75" customHeight="1">
      <c r="D314" s="36"/>
      <c r="E314" s="36"/>
    </row>
    <row r="315" ht="12.75" customHeight="1">
      <c r="D315" s="36"/>
      <c r="E315" s="36"/>
    </row>
    <row r="316" ht="12.75" customHeight="1">
      <c r="D316" s="36"/>
      <c r="E316" s="36"/>
    </row>
    <row r="317" ht="12.75" customHeight="1">
      <c r="D317" s="36"/>
      <c r="E317" s="36"/>
    </row>
    <row r="318" ht="12.75" customHeight="1">
      <c r="D318" s="36"/>
      <c r="E318" s="36"/>
    </row>
    <row r="319" ht="12.75" customHeight="1">
      <c r="D319" s="36"/>
      <c r="E319" s="36"/>
    </row>
    <row r="320" ht="12.75" customHeight="1">
      <c r="D320" s="36"/>
      <c r="E320" s="36"/>
    </row>
    <row r="321" ht="12.75" customHeight="1">
      <c r="D321" s="36"/>
      <c r="E321" s="36"/>
    </row>
    <row r="322" ht="12.75" customHeight="1">
      <c r="D322" s="36"/>
      <c r="E322" s="36"/>
    </row>
    <row r="323" ht="12.75" customHeight="1">
      <c r="D323" s="36"/>
      <c r="E323" s="36"/>
    </row>
    <row r="324" ht="12.75" customHeight="1">
      <c r="D324" s="36"/>
      <c r="E324" s="36"/>
    </row>
    <row r="325" ht="12.75" customHeight="1">
      <c r="D325" s="36"/>
      <c r="E325" s="36"/>
    </row>
    <row r="326" ht="12.75" customHeight="1">
      <c r="D326" s="36"/>
      <c r="E326" s="36"/>
    </row>
    <row r="327" ht="12.75" customHeight="1">
      <c r="D327" s="36"/>
      <c r="E327" s="36"/>
    </row>
    <row r="328" ht="12.75" customHeight="1">
      <c r="D328" s="36"/>
      <c r="E328" s="36"/>
    </row>
    <row r="329" ht="12.75" customHeight="1">
      <c r="D329" s="36"/>
      <c r="E329" s="36"/>
    </row>
    <row r="330" ht="12.75" customHeight="1">
      <c r="D330" s="36"/>
      <c r="E330" s="36"/>
    </row>
    <row r="331" ht="12.75" customHeight="1">
      <c r="D331" s="36"/>
      <c r="E331" s="36"/>
    </row>
    <row r="332" ht="12.75" customHeight="1">
      <c r="D332" s="36"/>
      <c r="E332" s="36"/>
    </row>
    <row r="333" ht="12.75" customHeight="1">
      <c r="D333" s="36"/>
      <c r="E333" s="36"/>
    </row>
    <row r="334" ht="12.75" customHeight="1">
      <c r="D334" s="36"/>
      <c r="E334" s="36"/>
    </row>
    <row r="335" ht="12.75" customHeight="1">
      <c r="D335" s="36"/>
      <c r="E335" s="36"/>
    </row>
    <row r="336" ht="12.75" customHeight="1">
      <c r="D336" s="36"/>
      <c r="E336" s="36"/>
    </row>
    <row r="337" ht="12.75" customHeight="1">
      <c r="D337" s="36"/>
      <c r="E337" s="36"/>
    </row>
    <row r="338" ht="12.75" customHeight="1">
      <c r="D338" s="36"/>
      <c r="E338" s="36"/>
    </row>
    <row r="339" ht="12.75" customHeight="1">
      <c r="D339" s="36"/>
      <c r="E339" s="36"/>
    </row>
    <row r="340" ht="12.75" customHeight="1">
      <c r="D340" s="36"/>
      <c r="E340" s="36"/>
    </row>
    <row r="341" ht="12.75" customHeight="1">
      <c r="D341" s="36"/>
      <c r="E341" s="36"/>
    </row>
    <row r="342" ht="12.75" customHeight="1">
      <c r="D342" s="36"/>
      <c r="E342" s="36"/>
    </row>
    <row r="343" ht="12.75" customHeight="1">
      <c r="D343" s="36"/>
      <c r="E343" s="36"/>
    </row>
    <row r="344" ht="12.75" customHeight="1">
      <c r="D344" s="36"/>
      <c r="E344" s="36"/>
    </row>
    <row r="345" ht="12.75" customHeight="1">
      <c r="D345" s="36"/>
      <c r="E345" s="36"/>
    </row>
    <row r="346" ht="12.75" customHeight="1">
      <c r="D346" s="36"/>
      <c r="E346" s="36"/>
    </row>
    <row r="347" ht="12.75" customHeight="1">
      <c r="D347" s="36"/>
      <c r="E347" s="36"/>
    </row>
    <row r="348" ht="12.75" customHeight="1">
      <c r="D348" s="36"/>
      <c r="E348" s="36"/>
    </row>
    <row r="349" ht="12.75" customHeight="1">
      <c r="D349" s="36"/>
      <c r="E349" s="36"/>
    </row>
    <row r="350" ht="12.75" customHeight="1">
      <c r="D350" s="36"/>
      <c r="E350" s="36"/>
    </row>
    <row r="351" ht="12.75" customHeight="1">
      <c r="D351" s="36"/>
      <c r="E351" s="36"/>
    </row>
    <row r="352" ht="12.75" customHeight="1">
      <c r="D352" s="36"/>
      <c r="E352" s="36"/>
    </row>
    <row r="353" ht="12.75" customHeight="1">
      <c r="D353" s="36"/>
      <c r="E353" s="36"/>
    </row>
    <row r="354" ht="12.75" customHeight="1">
      <c r="D354" s="36"/>
      <c r="E354" s="36"/>
    </row>
    <row r="355" ht="12.75" customHeight="1">
      <c r="D355" s="36"/>
      <c r="E355" s="36"/>
    </row>
    <row r="356" ht="12.75" customHeight="1">
      <c r="D356" s="36"/>
      <c r="E356" s="36"/>
    </row>
    <row r="357" ht="12.75" customHeight="1">
      <c r="D357" s="36"/>
      <c r="E357" s="36"/>
    </row>
    <row r="358" ht="12.75" customHeight="1">
      <c r="D358" s="36"/>
      <c r="E358" s="36"/>
    </row>
    <row r="359" ht="12.75" customHeight="1">
      <c r="D359" s="36"/>
      <c r="E359" s="36"/>
    </row>
    <row r="360" ht="12.75" customHeight="1">
      <c r="D360" s="36"/>
      <c r="E360" s="36"/>
    </row>
    <row r="361" ht="12.75" customHeight="1">
      <c r="D361" s="36"/>
      <c r="E361" s="36"/>
    </row>
    <row r="362" ht="12.75" customHeight="1">
      <c r="D362" s="36"/>
      <c r="E362" s="36"/>
    </row>
    <row r="363" ht="12.75" customHeight="1">
      <c r="D363" s="36"/>
      <c r="E363" s="36"/>
    </row>
    <row r="364" ht="12.75" customHeight="1">
      <c r="D364" s="36"/>
      <c r="E364" s="36"/>
    </row>
    <row r="365" ht="12.75" customHeight="1">
      <c r="D365" s="36"/>
      <c r="E365" s="36"/>
    </row>
    <row r="366" ht="12.75" customHeight="1">
      <c r="D366" s="36"/>
      <c r="E366" s="36"/>
    </row>
    <row r="367" ht="12.75" customHeight="1">
      <c r="D367" s="36"/>
      <c r="E367" s="36"/>
    </row>
    <row r="368" ht="12.75" customHeight="1">
      <c r="D368" s="36"/>
      <c r="E368" s="36"/>
    </row>
    <row r="369" ht="12.75" customHeight="1">
      <c r="D369" s="36"/>
      <c r="E369" s="36"/>
    </row>
    <row r="370" ht="12.75" customHeight="1">
      <c r="D370" s="36"/>
      <c r="E370" s="36"/>
    </row>
    <row r="371" ht="12.75" customHeight="1">
      <c r="D371" s="36"/>
      <c r="E371" s="36"/>
    </row>
    <row r="372" ht="12.75" customHeight="1">
      <c r="D372" s="36"/>
      <c r="E372" s="36"/>
    </row>
    <row r="373" ht="12.75" customHeight="1">
      <c r="D373" s="36"/>
      <c r="E373" s="36"/>
    </row>
    <row r="374" ht="12.75" customHeight="1">
      <c r="D374" s="36"/>
      <c r="E374" s="36"/>
    </row>
    <row r="375" ht="12.75" customHeight="1">
      <c r="D375" s="36"/>
      <c r="E375" s="36"/>
    </row>
    <row r="376" ht="12.75" customHeight="1">
      <c r="D376" s="36"/>
      <c r="E376" s="36"/>
    </row>
    <row r="377" ht="12.75" customHeight="1">
      <c r="D377" s="36"/>
      <c r="E377" s="36"/>
    </row>
    <row r="378" ht="12.75" customHeight="1">
      <c r="D378" s="36"/>
      <c r="E378" s="36"/>
    </row>
    <row r="379" ht="12.75" customHeight="1">
      <c r="D379" s="36"/>
      <c r="E379" s="36"/>
    </row>
    <row r="380" ht="12.75" customHeight="1">
      <c r="D380" s="36"/>
      <c r="E380" s="36"/>
    </row>
    <row r="381" ht="12.75" customHeight="1">
      <c r="D381" s="36"/>
      <c r="E381" s="36"/>
    </row>
    <row r="382" ht="12.75" customHeight="1">
      <c r="D382" s="36"/>
      <c r="E382" s="36"/>
    </row>
    <row r="383" ht="12.75" customHeight="1">
      <c r="D383" s="36"/>
      <c r="E383" s="36"/>
    </row>
    <row r="384" ht="12.75" customHeight="1">
      <c r="D384" s="36"/>
      <c r="E384" s="36"/>
    </row>
    <row r="385" ht="12.75" customHeight="1">
      <c r="D385" s="36"/>
      <c r="E385" s="36"/>
    </row>
    <row r="386" ht="12.75" customHeight="1">
      <c r="D386" s="36"/>
      <c r="E386" s="36"/>
    </row>
    <row r="387" ht="12.75" customHeight="1">
      <c r="D387" s="36"/>
      <c r="E387" s="36"/>
    </row>
    <row r="388" ht="12.75" customHeight="1">
      <c r="D388" s="36"/>
      <c r="E388" s="36"/>
    </row>
    <row r="389" ht="12.75" customHeight="1">
      <c r="D389" s="36"/>
      <c r="E389" s="36"/>
    </row>
    <row r="390" ht="12.75" customHeight="1">
      <c r="D390" s="36"/>
      <c r="E390" s="36"/>
    </row>
    <row r="391" ht="12.75" customHeight="1">
      <c r="D391" s="36"/>
      <c r="E391" s="36"/>
    </row>
    <row r="392" ht="12.75" customHeight="1">
      <c r="D392" s="36"/>
      <c r="E392" s="36"/>
    </row>
    <row r="393" ht="12.75" customHeight="1">
      <c r="D393" s="36"/>
      <c r="E393" s="36"/>
    </row>
    <row r="394" ht="12.75" customHeight="1">
      <c r="D394" s="36"/>
      <c r="E394" s="36"/>
    </row>
    <row r="395" ht="12.75" customHeight="1">
      <c r="D395" s="36"/>
      <c r="E395" s="36"/>
    </row>
    <row r="396" ht="12.75" customHeight="1">
      <c r="D396" s="36"/>
      <c r="E396" s="36"/>
    </row>
    <row r="397" ht="12.75" customHeight="1">
      <c r="D397" s="36"/>
      <c r="E397" s="36"/>
    </row>
    <row r="398" ht="12.75" customHeight="1">
      <c r="D398" s="36"/>
      <c r="E398" s="36"/>
    </row>
    <row r="399" ht="12.75" customHeight="1">
      <c r="D399" s="36"/>
      <c r="E399" s="36"/>
    </row>
    <row r="400" ht="12.75" customHeight="1">
      <c r="D400" s="36"/>
      <c r="E400" s="36"/>
    </row>
    <row r="401" ht="12.75" customHeight="1">
      <c r="D401" s="36"/>
      <c r="E401" s="36"/>
    </row>
    <row r="402" ht="12.75" customHeight="1">
      <c r="D402" s="36"/>
      <c r="E402" s="36"/>
    </row>
    <row r="403" ht="12.75" customHeight="1">
      <c r="D403" s="36"/>
      <c r="E403" s="36"/>
    </row>
    <row r="404" ht="12.75" customHeight="1">
      <c r="D404" s="36"/>
      <c r="E404" s="36"/>
    </row>
    <row r="405" ht="12.75" customHeight="1">
      <c r="D405" s="36"/>
      <c r="E405" s="36"/>
    </row>
    <row r="406" ht="12.75" customHeight="1">
      <c r="D406" s="36"/>
      <c r="E406" s="36"/>
    </row>
    <row r="407" ht="12.75" customHeight="1">
      <c r="D407" s="36"/>
      <c r="E407" s="36"/>
    </row>
    <row r="408" ht="12.75" customHeight="1">
      <c r="D408" s="36"/>
      <c r="E408" s="36"/>
    </row>
    <row r="409" ht="12.75" customHeight="1">
      <c r="D409" s="36"/>
      <c r="E409" s="36"/>
    </row>
    <row r="410" ht="12.75" customHeight="1">
      <c r="D410" s="36"/>
      <c r="E410" s="36"/>
    </row>
    <row r="411" ht="12.75" customHeight="1">
      <c r="D411" s="36"/>
      <c r="E411" s="36"/>
    </row>
    <row r="412" ht="12.75" customHeight="1">
      <c r="D412" s="36"/>
      <c r="E412" s="36"/>
    </row>
    <row r="413" ht="12.75" customHeight="1">
      <c r="D413" s="36"/>
      <c r="E413" s="36"/>
    </row>
    <row r="414" ht="12.75" customHeight="1">
      <c r="D414" s="36"/>
      <c r="E414" s="36"/>
    </row>
    <row r="415" ht="12.75" customHeight="1">
      <c r="D415" s="36"/>
      <c r="E415" s="36"/>
    </row>
    <row r="416" ht="12.75" customHeight="1">
      <c r="D416" s="36"/>
      <c r="E416" s="36"/>
    </row>
    <row r="417" ht="12.75" customHeight="1">
      <c r="D417" s="36"/>
      <c r="E417" s="36"/>
    </row>
    <row r="418" ht="12.75" customHeight="1">
      <c r="D418" s="36"/>
      <c r="E418" s="36"/>
    </row>
    <row r="419" ht="12.75" customHeight="1">
      <c r="D419" s="36"/>
      <c r="E419" s="36"/>
    </row>
    <row r="420" ht="12.75" customHeight="1">
      <c r="D420" s="36"/>
      <c r="E420" s="36"/>
    </row>
    <row r="421" ht="12.75" customHeight="1">
      <c r="D421" s="36"/>
      <c r="E421" s="36"/>
    </row>
    <row r="422" ht="12.75" customHeight="1">
      <c r="D422" s="36"/>
      <c r="E422" s="36"/>
    </row>
    <row r="423" ht="12.75" customHeight="1">
      <c r="D423" s="36"/>
      <c r="E423" s="36"/>
    </row>
    <row r="424" ht="12.75" customHeight="1">
      <c r="D424" s="36"/>
      <c r="E424" s="36"/>
    </row>
    <row r="425" ht="12.75" customHeight="1">
      <c r="D425" s="36"/>
      <c r="E425" s="36"/>
    </row>
    <row r="426" ht="12.75" customHeight="1">
      <c r="D426" s="36"/>
      <c r="E426" s="36"/>
    </row>
    <row r="427" ht="12.75" customHeight="1">
      <c r="D427" s="36"/>
      <c r="E427" s="36"/>
    </row>
    <row r="428" ht="12.75" customHeight="1">
      <c r="D428" s="36"/>
      <c r="E428" s="36"/>
    </row>
    <row r="429" ht="12.75" customHeight="1">
      <c r="D429" s="36"/>
      <c r="E429" s="36"/>
    </row>
    <row r="430" ht="12.75" customHeight="1">
      <c r="D430" s="36"/>
      <c r="E430" s="36"/>
    </row>
    <row r="431" ht="12.75" customHeight="1">
      <c r="D431" s="36"/>
      <c r="E431" s="36"/>
    </row>
    <row r="432" ht="12.75" customHeight="1">
      <c r="D432" s="36"/>
      <c r="E432" s="36"/>
    </row>
    <row r="433" ht="12.75" customHeight="1">
      <c r="D433" s="36"/>
      <c r="E433" s="36"/>
    </row>
    <row r="434" ht="12.75" customHeight="1">
      <c r="D434" s="36"/>
      <c r="E434" s="36"/>
    </row>
    <row r="435" ht="12.75" customHeight="1">
      <c r="D435" s="36"/>
      <c r="E435" s="36"/>
    </row>
    <row r="436" ht="12.75" customHeight="1">
      <c r="D436" s="36"/>
      <c r="E436" s="36"/>
    </row>
    <row r="437" ht="12.75" customHeight="1">
      <c r="D437" s="36"/>
      <c r="E437" s="36"/>
    </row>
    <row r="438" ht="12.75" customHeight="1">
      <c r="D438" s="36"/>
      <c r="E438" s="36"/>
    </row>
    <row r="439" ht="12.75" customHeight="1">
      <c r="D439" s="36"/>
      <c r="E439" s="36"/>
    </row>
    <row r="440" ht="12.75" customHeight="1">
      <c r="D440" s="36"/>
      <c r="E440" s="36"/>
    </row>
    <row r="441" ht="12.75" customHeight="1">
      <c r="D441" s="36"/>
      <c r="E441" s="36"/>
    </row>
    <row r="442" ht="12.75" customHeight="1">
      <c r="D442" s="36"/>
      <c r="E442" s="36"/>
    </row>
    <row r="443" ht="12.75" customHeight="1">
      <c r="D443" s="36"/>
      <c r="E443" s="36"/>
    </row>
    <row r="444" ht="12.75" customHeight="1">
      <c r="D444" s="36"/>
      <c r="E444" s="36"/>
    </row>
    <row r="445" ht="12.75" customHeight="1">
      <c r="D445" s="36"/>
      <c r="E445" s="36"/>
    </row>
    <row r="446" ht="12.75" customHeight="1">
      <c r="D446" s="36"/>
      <c r="E446" s="36"/>
    </row>
    <row r="447" ht="12.75" customHeight="1">
      <c r="D447" s="36"/>
      <c r="E447" s="36"/>
    </row>
    <row r="448" ht="12.75" customHeight="1">
      <c r="D448" s="36"/>
      <c r="E448" s="36"/>
    </row>
    <row r="449" ht="12.75" customHeight="1">
      <c r="D449" s="36"/>
      <c r="E449" s="36"/>
    </row>
    <row r="450" ht="12.75" customHeight="1">
      <c r="D450" s="36"/>
      <c r="E450" s="36"/>
    </row>
    <row r="451" ht="12.75" customHeight="1">
      <c r="D451" s="36"/>
      <c r="E451" s="36"/>
    </row>
    <row r="452" ht="12.75" customHeight="1">
      <c r="D452" s="36"/>
      <c r="E452" s="36"/>
    </row>
    <row r="453" ht="12.75" customHeight="1">
      <c r="D453" s="36"/>
      <c r="E453" s="36"/>
    </row>
    <row r="454" ht="12.75" customHeight="1">
      <c r="D454" s="36"/>
      <c r="E454" s="36"/>
    </row>
    <row r="455" ht="12.75" customHeight="1">
      <c r="D455" s="36"/>
      <c r="E455" s="36"/>
    </row>
    <row r="456" ht="12.75" customHeight="1">
      <c r="D456" s="36"/>
      <c r="E456" s="36"/>
    </row>
    <row r="457" ht="12.75" customHeight="1">
      <c r="D457" s="36"/>
      <c r="E457" s="36"/>
    </row>
    <row r="458" ht="12.75" customHeight="1">
      <c r="D458" s="36"/>
      <c r="E458" s="36"/>
    </row>
    <row r="459" ht="12.75" customHeight="1">
      <c r="D459" s="36"/>
      <c r="E459" s="36"/>
    </row>
    <row r="460" ht="12.75" customHeight="1">
      <c r="D460" s="36"/>
      <c r="E460" s="36"/>
    </row>
    <row r="461" ht="12.75" customHeight="1">
      <c r="D461" s="36"/>
      <c r="E461" s="36"/>
    </row>
    <row r="462" ht="12.75" customHeight="1">
      <c r="D462" s="36"/>
      <c r="E462" s="36"/>
    </row>
    <row r="463" ht="12.75" customHeight="1">
      <c r="D463" s="36"/>
      <c r="E463" s="36"/>
    </row>
    <row r="464" ht="12.75" customHeight="1">
      <c r="D464" s="36"/>
      <c r="E464" s="36"/>
    </row>
    <row r="465" ht="12.75" customHeight="1">
      <c r="D465" s="36"/>
      <c r="E465" s="36"/>
    </row>
    <row r="466" ht="12.75" customHeight="1">
      <c r="D466" s="36"/>
      <c r="E466" s="36"/>
    </row>
    <row r="467" ht="12.75" customHeight="1">
      <c r="D467" s="36"/>
      <c r="E467" s="36"/>
    </row>
    <row r="468" ht="12.75" customHeight="1">
      <c r="D468" s="36"/>
      <c r="E468" s="36"/>
    </row>
    <row r="469" ht="12.75" customHeight="1">
      <c r="D469" s="36"/>
      <c r="E469" s="36"/>
    </row>
    <row r="470" ht="12.75" customHeight="1">
      <c r="D470" s="36"/>
      <c r="E470" s="36"/>
    </row>
    <row r="471" ht="12.75" customHeight="1">
      <c r="D471" s="36"/>
      <c r="E471" s="36"/>
    </row>
    <row r="472" ht="12.75" customHeight="1">
      <c r="D472" s="36"/>
      <c r="E472" s="36"/>
    </row>
    <row r="473" ht="12.75" customHeight="1">
      <c r="D473" s="36"/>
      <c r="E473" s="36"/>
    </row>
    <row r="474" ht="12.75" customHeight="1">
      <c r="D474" s="36"/>
      <c r="E474" s="36"/>
    </row>
    <row r="475" ht="12.75" customHeight="1">
      <c r="D475" s="36"/>
      <c r="E475" s="36"/>
    </row>
    <row r="476" ht="12.75" customHeight="1">
      <c r="D476" s="36"/>
      <c r="E476" s="36"/>
    </row>
    <row r="477" ht="12.75" customHeight="1">
      <c r="D477" s="36"/>
      <c r="E477" s="36"/>
    </row>
    <row r="478" ht="12.75" customHeight="1">
      <c r="D478" s="36"/>
      <c r="E478" s="36"/>
    </row>
    <row r="479" ht="12.75" customHeight="1">
      <c r="D479" s="36"/>
      <c r="E479" s="36"/>
    </row>
    <row r="480" ht="12.75" customHeight="1">
      <c r="D480" s="36"/>
      <c r="E480" s="36"/>
    </row>
    <row r="481" ht="12.75" customHeight="1">
      <c r="D481" s="36"/>
      <c r="E481" s="36"/>
    </row>
    <row r="482" ht="12.75" customHeight="1">
      <c r="D482" s="36"/>
      <c r="E482" s="36"/>
    </row>
    <row r="483" ht="12.75" customHeight="1">
      <c r="D483" s="36"/>
      <c r="E483" s="36"/>
    </row>
    <row r="484" ht="12.75" customHeight="1">
      <c r="D484" s="36"/>
      <c r="E484" s="36"/>
    </row>
    <row r="485" ht="12.75" customHeight="1">
      <c r="D485" s="36"/>
      <c r="E485" s="36"/>
    </row>
    <row r="486" ht="12.75" customHeight="1">
      <c r="D486" s="36"/>
      <c r="E486" s="36"/>
    </row>
    <row r="487" ht="12.75" customHeight="1">
      <c r="D487" s="36"/>
      <c r="E487" s="36"/>
    </row>
    <row r="488" ht="12.75" customHeight="1">
      <c r="D488" s="36"/>
      <c r="E488" s="36"/>
    </row>
    <row r="489" ht="12.75" customHeight="1">
      <c r="D489" s="36"/>
      <c r="E489" s="36"/>
    </row>
    <row r="490" ht="12.75" customHeight="1">
      <c r="D490" s="36"/>
      <c r="E490" s="36"/>
    </row>
    <row r="491" ht="12.75" customHeight="1">
      <c r="D491" s="36"/>
      <c r="E491" s="36"/>
    </row>
    <row r="492" ht="12.75" customHeight="1">
      <c r="D492" s="36"/>
      <c r="E492" s="36"/>
    </row>
    <row r="493" ht="12.75" customHeight="1">
      <c r="D493" s="36"/>
      <c r="E493" s="36"/>
    </row>
    <row r="494" ht="12.75" customHeight="1">
      <c r="D494" s="36"/>
      <c r="E494" s="36"/>
    </row>
    <row r="495" ht="12.75" customHeight="1">
      <c r="D495" s="36"/>
      <c r="E495" s="36"/>
    </row>
    <row r="496" ht="12.75" customHeight="1">
      <c r="D496" s="36"/>
      <c r="E496" s="36"/>
    </row>
    <row r="497" ht="12.75" customHeight="1">
      <c r="D497" s="36"/>
      <c r="E497" s="36"/>
    </row>
    <row r="498" ht="12.75" customHeight="1">
      <c r="D498" s="36"/>
      <c r="E498" s="36"/>
    </row>
    <row r="499" ht="12.75" customHeight="1">
      <c r="D499" s="36"/>
      <c r="E499" s="36"/>
    </row>
    <row r="500" ht="12.75" customHeight="1">
      <c r="D500" s="36"/>
      <c r="E500" s="36"/>
    </row>
    <row r="501" ht="12.75" customHeight="1">
      <c r="D501" s="36"/>
      <c r="E501" s="36"/>
    </row>
    <row r="502" ht="12.75" customHeight="1">
      <c r="D502" s="36"/>
      <c r="E502" s="36"/>
    </row>
    <row r="503" ht="12.75" customHeight="1">
      <c r="D503" s="36"/>
      <c r="E503" s="36"/>
    </row>
    <row r="504" ht="12.75" customHeight="1">
      <c r="D504" s="36"/>
      <c r="E504" s="36"/>
    </row>
    <row r="505" ht="12.75" customHeight="1">
      <c r="D505" s="36"/>
      <c r="E505" s="36"/>
    </row>
    <row r="506" ht="12.75" customHeight="1">
      <c r="D506" s="36"/>
      <c r="E506" s="36"/>
    </row>
    <row r="507" ht="12.75" customHeight="1">
      <c r="D507" s="36"/>
      <c r="E507" s="36"/>
    </row>
    <row r="508" ht="12.75" customHeight="1">
      <c r="D508" s="36"/>
      <c r="E508" s="36"/>
    </row>
    <row r="509" ht="12.75" customHeight="1">
      <c r="D509" s="36"/>
      <c r="E509" s="36"/>
    </row>
    <row r="510" ht="12.75" customHeight="1">
      <c r="D510" s="36"/>
      <c r="E510" s="36"/>
    </row>
    <row r="511" ht="12.75" customHeight="1">
      <c r="D511" s="36"/>
      <c r="E511" s="36"/>
    </row>
    <row r="512" ht="12.75" customHeight="1">
      <c r="D512" s="36"/>
      <c r="E512" s="36"/>
    </row>
    <row r="513" ht="12.75" customHeight="1">
      <c r="D513" s="36"/>
      <c r="E513" s="36"/>
    </row>
    <row r="514" ht="12.75" customHeight="1">
      <c r="D514" s="36"/>
      <c r="E514" s="36"/>
    </row>
    <row r="515" ht="12.75" customHeight="1">
      <c r="D515" s="36"/>
      <c r="E515" s="36"/>
    </row>
    <row r="516" ht="12.75" customHeight="1">
      <c r="D516" s="36"/>
      <c r="E516" s="36"/>
    </row>
    <row r="517" ht="12.75" customHeight="1">
      <c r="D517" s="36"/>
      <c r="E517" s="36"/>
    </row>
    <row r="518" ht="12.75" customHeight="1">
      <c r="D518" s="36"/>
      <c r="E518" s="36"/>
    </row>
    <row r="519" ht="12.75" customHeight="1">
      <c r="D519" s="36"/>
      <c r="E519" s="36"/>
    </row>
    <row r="520" ht="12.75" customHeight="1">
      <c r="D520" s="36"/>
      <c r="E520" s="36"/>
    </row>
    <row r="521" ht="12.75" customHeight="1">
      <c r="D521" s="36"/>
      <c r="E521" s="36"/>
    </row>
    <row r="522" ht="12.75" customHeight="1">
      <c r="D522" s="36"/>
      <c r="E522" s="36"/>
    </row>
    <row r="523" ht="12.75" customHeight="1">
      <c r="D523" s="36"/>
      <c r="E523" s="36"/>
    </row>
    <row r="524" ht="12.75" customHeight="1">
      <c r="D524" s="36"/>
      <c r="E524" s="36"/>
    </row>
    <row r="525" ht="12.75" customHeight="1">
      <c r="D525" s="36"/>
      <c r="E525" s="36"/>
    </row>
    <row r="526" ht="12.75" customHeight="1">
      <c r="D526" s="36"/>
      <c r="E526" s="36"/>
    </row>
    <row r="527" ht="12.75" customHeight="1">
      <c r="D527" s="36"/>
      <c r="E527" s="36"/>
    </row>
    <row r="528" ht="12.75" customHeight="1">
      <c r="D528" s="36"/>
      <c r="E528" s="36"/>
    </row>
    <row r="529" ht="12.75" customHeight="1">
      <c r="D529" s="36"/>
      <c r="E529" s="36"/>
    </row>
    <row r="530" ht="12.75" customHeight="1">
      <c r="D530" s="36"/>
      <c r="E530" s="36"/>
    </row>
    <row r="531" ht="12.75" customHeight="1">
      <c r="D531" s="36"/>
      <c r="E531" s="36"/>
    </row>
    <row r="532" ht="12.75" customHeight="1">
      <c r="D532" s="36"/>
      <c r="E532" s="36"/>
    </row>
    <row r="533" ht="12.75" customHeight="1">
      <c r="D533" s="36"/>
      <c r="E533" s="36"/>
    </row>
    <row r="534" ht="12.75" customHeight="1">
      <c r="D534" s="36"/>
      <c r="E534" s="36"/>
    </row>
    <row r="535" ht="12.75" customHeight="1">
      <c r="D535" s="36"/>
      <c r="E535" s="36"/>
    </row>
    <row r="536" ht="12.75" customHeight="1">
      <c r="D536" s="36"/>
      <c r="E536" s="36"/>
    </row>
    <row r="537" ht="12.75" customHeight="1">
      <c r="D537" s="36"/>
      <c r="E537" s="36"/>
    </row>
    <row r="538" ht="12.75" customHeight="1">
      <c r="D538" s="36"/>
      <c r="E538" s="36"/>
    </row>
    <row r="539" ht="12.75" customHeight="1">
      <c r="D539" s="36"/>
      <c r="E539" s="36"/>
    </row>
    <row r="540" ht="12.75" customHeight="1">
      <c r="D540" s="36"/>
      <c r="E540" s="36"/>
    </row>
    <row r="541" ht="12.75" customHeight="1">
      <c r="D541" s="36"/>
      <c r="E541" s="36"/>
    </row>
    <row r="542" ht="12.75" customHeight="1">
      <c r="D542" s="36"/>
      <c r="E542" s="36"/>
    </row>
    <row r="543" ht="12.75" customHeight="1">
      <c r="D543" s="36"/>
      <c r="E543" s="36"/>
    </row>
    <row r="544" ht="12.75" customHeight="1">
      <c r="D544" s="36"/>
      <c r="E544" s="36"/>
    </row>
    <row r="545" ht="12.75" customHeight="1">
      <c r="D545" s="36"/>
      <c r="E545" s="36"/>
    </row>
    <row r="546" ht="12.75" customHeight="1">
      <c r="D546" s="36"/>
      <c r="E546" s="36"/>
    </row>
    <row r="547" ht="12.75" customHeight="1">
      <c r="D547" s="36"/>
      <c r="E547" s="36"/>
    </row>
    <row r="548" ht="12.75" customHeight="1">
      <c r="D548" s="36"/>
      <c r="E548" s="36"/>
    </row>
    <row r="549" ht="12.75" customHeight="1">
      <c r="D549" s="36"/>
      <c r="E549" s="36"/>
    </row>
    <row r="550" ht="12.75" customHeight="1">
      <c r="D550" s="36"/>
      <c r="E550" s="36"/>
    </row>
    <row r="551" ht="12.75" customHeight="1">
      <c r="D551" s="36"/>
      <c r="E551" s="36"/>
    </row>
    <row r="552" ht="12.75" customHeight="1">
      <c r="D552" s="36"/>
      <c r="E552" s="36"/>
    </row>
    <row r="553" ht="12.75" customHeight="1">
      <c r="D553" s="36"/>
      <c r="E553" s="36"/>
    </row>
    <row r="554" ht="12.75" customHeight="1">
      <c r="D554" s="36"/>
      <c r="E554" s="36"/>
    </row>
    <row r="555" ht="12.75" customHeight="1">
      <c r="D555" s="36"/>
      <c r="E555" s="36"/>
    </row>
    <row r="556" ht="12.75" customHeight="1">
      <c r="D556" s="36"/>
      <c r="E556" s="36"/>
    </row>
    <row r="557" ht="12.75" customHeight="1">
      <c r="D557" s="36"/>
      <c r="E557" s="36"/>
    </row>
    <row r="558" ht="12.75" customHeight="1">
      <c r="D558" s="36"/>
      <c r="E558" s="36"/>
    </row>
    <row r="559" ht="12.75" customHeight="1">
      <c r="D559" s="36"/>
      <c r="E559" s="36"/>
    </row>
    <row r="560" ht="12.75" customHeight="1">
      <c r="D560" s="36"/>
      <c r="E560" s="36"/>
    </row>
    <row r="561" ht="12.75" customHeight="1">
      <c r="D561" s="36"/>
      <c r="E561" s="36"/>
    </row>
    <row r="562" ht="12.75" customHeight="1">
      <c r="D562" s="36"/>
      <c r="E562" s="36"/>
    </row>
    <row r="563" ht="12.75" customHeight="1">
      <c r="D563" s="36"/>
      <c r="E563" s="36"/>
    </row>
    <row r="564" ht="12.75" customHeight="1">
      <c r="D564" s="36"/>
      <c r="E564" s="36"/>
    </row>
    <row r="565" ht="12.75" customHeight="1">
      <c r="D565" s="36"/>
      <c r="E565" s="36"/>
    </row>
    <row r="566" ht="12.75" customHeight="1">
      <c r="D566" s="36"/>
      <c r="E566" s="36"/>
    </row>
    <row r="567" ht="12.75" customHeight="1">
      <c r="D567" s="36"/>
      <c r="E567" s="36"/>
    </row>
    <row r="568" ht="12.75" customHeight="1">
      <c r="D568" s="36"/>
      <c r="E568" s="36"/>
    </row>
    <row r="569" ht="12.75" customHeight="1">
      <c r="D569" s="36"/>
      <c r="E569" s="36"/>
    </row>
    <row r="570" ht="12.75" customHeight="1">
      <c r="D570" s="36"/>
      <c r="E570" s="36"/>
    </row>
    <row r="571" ht="12.75" customHeight="1">
      <c r="D571" s="36"/>
      <c r="E571" s="36"/>
    </row>
    <row r="572" ht="12.75" customHeight="1">
      <c r="D572" s="36"/>
      <c r="E572" s="36"/>
    </row>
    <row r="573" ht="12.75" customHeight="1">
      <c r="D573" s="36"/>
      <c r="E573" s="36"/>
    </row>
    <row r="574" ht="12.75" customHeight="1">
      <c r="D574" s="36"/>
      <c r="E574" s="36"/>
    </row>
    <row r="575" ht="12.75" customHeight="1">
      <c r="D575" s="36"/>
      <c r="E575" s="36"/>
    </row>
    <row r="576" ht="12.75" customHeight="1">
      <c r="D576" s="36"/>
      <c r="E576" s="36"/>
    </row>
    <row r="577" ht="12.75" customHeight="1">
      <c r="D577" s="36"/>
      <c r="E577" s="36"/>
    </row>
    <row r="578" ht="12.75" customHeight="1">
      <c r="D578" s="36"/>
      <c r="E578" s="36"/>
    </row>
    <row r="579" ht="12.75" customHeight="1">
      <c r="D579" s="36"/>
      <c r="E579" s="36"/>
    </row>
    <row r="580" ht="12.75" customHeight="1">
      <c r="D580" s="36"/>
      <c r="E580" s="36"/>
    </row>
    <row r="581" ht="12.75" customHeight="1">
      <c r="D581" s="36"/>
      <c r="E581" s="36"/>
    </row>
    <row r="582" ht="12.75" customHeight="1">
      <c r="D582" s="36"/>
      <c r="E582" s="36"/>
    </row>
    <row r="583" ht="12.75" customHeight="1">
      <c r="D583" s="36"/>
      <c r="E583" s="36"/>
    </row>
    <row r="584" ht="12.75" customHeight="1">
      <c r="D584" s="36"/>
      <c r="E584" s="36"/>
    </row>
    <row r="585" ht="12.75" customHeight="1">
      <c r="D585" s="36"/>
      <c r="E585" s="36"/>
    </row>
    <row r="586" ht="12.75" customHeight="1">
      <c r="D586" s="36"/>
      <c r="E586" s="36"/>
    </row>
    <row r="587" ht="12.75" customHeight="1">
      <c r="D587" s="36"/>
      <c r="E587" s="36"/>
    </row>
    <row r="588" ht="12.75" customHeight="1">
      <c r="D588" s="36"/>
      <c r="E588" s="36"/>
    </row>
    <row r="589" ht="12.75" customHeight="1">
      <c r="D589" s="36"/>
      <c r="E589" s="36"/>
    </row>
    <row r="590" ht="12.75" customHeight="1">
      <c r="D590" s="36"/>
      <c r="E590" s="36"/>
    </row>
    <row r="591" ht="12.75" customHeight="1">
      <c r="D591" s="36"/>
      <c r="E591" s="36"/>
    </row>
    <row r="592" ht="12.75" customHeight="1">
      <c r="D592" s="36"/>
      <c r="E592" s="36"/>
    </row>
    <row r="593" ht="12.75" customHeight="1">
      <c r="D593" s="36"/>
      <c r="E593" s="36"/>
    </row>
    <row r="594" ht="12.75" customHeight="1">
      <c r="D594" s="36"/>
      <c r="E594" s="36"/>
    </row>
    <row r="595" ht="12.75" customHeight="1">
      <c r="D595" s="36"/>
      <c r="E595" s="36"/>
    </row>
    <row r="596" ht="12.75" customHeight="1">
      <c r="D596" s="36"/>
      <c r="E596" s="36"/>
    </row>
    <row r="597" ht="12.75" customHeight="1">
      <c r="D597" s="36"/>
      <c r="E597" s="36"/>
    </row>
    <row r="598" ht="12.75" customHeight="1">
      <c r="D598" s="36"/>
      <c r="E598" s="36"/>
    </row>
    <row r="599" ht="12.75" customHeight="1">
      <c r="D599" s="36"/>
      <c r="E599" s="36"/>
    </row>
    <row r="600" ht="12.75" customHeight="1">
      <c r="D600" s="36"/>
      <c r="E600" s="36"/>
    </row>
    <row r="601" ht="12.75" customHeight="1">
      <c r="D601" s="36"/>
      <c r="E601" s="36"/>
    </row>
    <row r="602" ht="12.75" customHeight="1">
      <c r="D602" s="36"/>
      <c r="E602" s="36"/>
    </row>
    <row r="603" ht="12.75" customHeight="1">
      <c r="D603" s="36"/>
      <c r="E603" s="36"/>
    </row>
    <row r="604" ht="12.75" customHeight="1">
      <c r="D604" s="36"/>
      <c r="E604" s="36"/>
    </row>
    <row r="605" ht="12.75" customHeight="1">
      <c r="D605" s="36"/>
      <c r="E605" s="36"/>
    </row>
    <row r="606" ht="12.75" customHeight="1">
      <c r="D606" s="36"/>
      <c r="E606" s="36"/>
    </row>
    <row r="607" ht="12.75" customHeight="1">
      <c r="D607" s="36"/>
      <c r="E607" s="36"/>
    </row>
    <row r="608" ht="12.75" customHeight="1">
      <c r="D608" s="36"/>
      <c r="E608" s="36"/>
    </row>
    <row r="609" ht="12.75" customHeight="1">
      <c r="D609" s="36"/>
      <c r="E609" s="36"/>
    </row>
    <row r="610" ht="12.75" customHeight="1">
      <c r="D610" s="36"/>
      <c r="E610" s="36"/>
    </row>
    <row r="611" ht="12.75" customHeight="1">
      <c r="D611" s="36"/>
      <c r="E611" s="36"/>
    </row>
    <row r="612" ht="12.75" customHeight="1">
      <c r="D612" s="36"/>
      <c r="E612" s="36"/>
    </row>
    <row r="613" ht="12.75" customHeight="1">
      <c r="D613" s="36"/>
      <c r="E613" s="36"/>
    </row>
    <row r="614" ht="12.75" customHeight="1">
      <c r="D614" s="36"/>
      <c r="E614" s="36"/>
    </row>
    <row r="615" ht="12.75" customHeight="1">
      <c r="D615" s="36"/>
      <c r="E615" s="36"/>
    </row>
    <row r="616" ht="12.75" customHeight="1">
      <c r="D616" s="36"/>
      <c r="E616" s="36"/>
    </row>
    <row r="617" ht="12.75" customHeight="1">
      <c r="D617" s="36"/>
      <c r="E617" s="36"/>
    </row>
    <row r="618" ht="12.75" customHeight="1">
      <c r="D618" s="36"/>
      <c r="E618" s="36"/>
    </row>
    <row r="619" ht="12.75" customHeight="1">
      <c r="D619" s="36"/>
      <c r="E619" s="36"/>
    </row>
    <row r="620" ht="12.75" customHeight="1">
      <c r="D620" s="36"/>
      <c r="E620" s="36"/>
    </row>
    <row r="621" ht="12.75" customHeight="1">
      <c r="D621" s="36"/>
      <c r="E621" s="36"/>
    </row>
    <row r="622" ht="12.75" customHeight="1">
      <c r="D622" s="36"/>
      <c r="E622" s="36"/>
    </row>
    <row r="623" ht="12.75" customHeight="1">
      <c r="D623" s="36"/>
      <c r="E623" s="36"/>
    </row>
    <row r="624" ht="12.75" customHeight="1">
      <c r="D624" s="36"/>
      <c r="E624" s="36"/>
    </row>
    <row r="625" ht="12.75" customHeight="1">
      <c r="D625" s="36"/>
      <c r="E625" s="36"/>
    </row>
    <row r="626" ht="12.75" customHeight="1">
      <c r="D626" s="36"/>
      <c r="E626" s="36"/>
    </row>
    <row r="627" ht="12.75" customHeight="1">
      <c r="D627" s="36"/>
      <c r="E627" s="36"/>
    </row>
    <row r="628" ht="12.75" customHeight="1">
      <c r="D628" s="36"/>
      <c r="E628" s="36"/>
    </row>
    <row r="629" ht="12.75" customHeight="1">
      <c r="D629" s="36"/>
      <c r="E629" s="36"/>
    </row>
    <row r="630" ht="12.75" customHeight="1">
      <c r="D630" s="36"/>
      <c r="E630" s="36"/>
    </row>
    <row r="631" ht="12.75" customHeight="1">
      <c r="D631" s="36"/>
      <c r="E631" s="36"/>
    </row>
    <row r="632" ht="12.75" customHeight="1">
      <c r="D632" s="36"/>
      <c r="E632" s="36"/>
    </row>
    <row r="633" ht="12.75" customHeight="1">
      <c r="D633" s="36"/>
      <c r="E633" s="36"/>
    </row>
    <row r="634" ht="12.75" customHeight="1">
      <c r="D634" s="36"/>
      <c r="E634" s="36"/>
    </row>
    <row r="635" ht="12.75" customHeight="1">
      <c r="D635" s="36"/>
      <c r="E635" s="36"/>
    </row>
    <row r="636" ht="12.75" customHeight="1">
      <c r="D636" s="36"/>
      <c r="E636" s="36"/>
    </row>
    <row r="637" ht="12.75" customHeight="1">
      <c r="D637" s="36"/>
      <c r="E637" s="36"/>
    </row>
    <row r="638" ht="12.75" customHeight="1">
      <c r="D638" s="36"/>
      <c r="E638" s="36"/>
    </row>
    <row r="639" ht="12.75" customHeight="1">
      <c r="D639" s="36"/>
      <c r="E639" s="36"/>
    </row>
    <row r="640" ht="12.75" customHeight="1">
      <c r="D640" s="36"/>
      <c r="E640" s="36"/>
    </row>
    <row r="641" ht="12.75" customHeight="1">
      <c r="D641" s="36"/>
      <c r="E641" s="36"/>
    </row>
    <row r="642" ht="12.75" customHeight="1">
      <c r="D642" s="36"/>
      <c r="E642" s="36"/>
    </row>
    <row r="643" ht="12.75" customHeight="1">
      <c r="D643" s="36"/>
      <c r="E643" s="36"/>
    </row>
    <row r="644" ht="12.75" customHeight="1">
      <c r="D644" s="36"/>
      <c r="E644" s="36"/>
    </row>
    <row r="645" ht="12.75" customHeight="1">
      <c r="D645" s="36"/>
      <c r="E645" s="36"/>
    </row>
    <row r="646" ht="12.75" customHeight="1">
      <c r="D646" s="36"/>
      <c r="E646" s="36"/>
    </row>
    <row r="647" ht="12.75" customHeight="1">
      <c r="D647" s="36"/>
      <c r="E647" s="36"/>
    </row>
    <row r="648" ht="12.75" customHeight="1">
      <c r="D648" s="36"/>
      <c r="E648" s="36"/>
    </row>
    <row r="649" ht="12.75" customHeight="1">
      <c r="D649" s="36"/>
      <c r="E649" s="36"/>
    </row>
    <row r="650" ht="12.75" customHeight="1">
      <c r="D650" s="36"/>
      <c r="E650" s="36"/>
    </row>
    <row r="651" ht="12.75" customHeight="1">
      <c r="D651" s="36"/>
      <c r="E651" s="36"/>
    </row>
    <row r="652" ht="12.75" customHeight="1">
      <c r="D652" s="36"/>
      <c r="E652" s="36"/>
    </row>
    <row r="653" ht="12.75" customHeight="1">
      <c r="D653" s="36"/>
      <c r="E653" s="36"/>
    </row>
    <row r="654" ht="12.75" customHeight="1">
      <c r="D654" s="36"/>
      <c r="E654" s="36"/>
    </row>
    <row r="655" ht="12.75" customHeight="1">
      <c r="D655" s="36"/>
      <c r="E655" s="36"/>
    </row>
    <row r="656" ht="12.75" customHeight="1">
      <c r="D656" s="36"/>
      <c r="E656" s="36"/>
    </row>
    <row r="657" ht="12.75" customHeight="1">
      <c r="D657" s="36"/>
      <c r="E657" s="36"/>
    </row>
    <row r="658" ht="12.75" customHeight="1">
      <c r="D658" s="36"/>
      <c r="E658" s="36"/>
    </row>
    <row r="659" ht="12.75" customHeight="1">
      <c r="D659" s="36"/>
      <c r="E659" s="36"/>
    </row>
    <row r="660" ht="12.75" customHeight="1">
      <c r="D660" s="36"/>
      <c r="E660" s="36"/>
    </row>
    <row r="661" ht="12.75" customHeight="1">
      <c r="D661" s="36"/>
      <c r="E661" s="36"/>
    </row>
    <row r="662" ht="12.75" customHeight="1">
      <c r="D662" s="36"/>
      <c r="E662" s="36"/>
    </row>
    <row r="663" ht="12.75" customHeight="1">
      <c r="D663" s="36"/>
      <c r="E663" s="36"/>
    </row>
    <row r="664" ht="12.75" customHeight="1">
      <c r="D664" s="36"/>
      <c r="E664" s="36"/>
    </row>
    <row r="665" ht="12.75" customHeight="1">
      <c r="D665" s="36"/>
      <c r="E665" s="36"/>
    </row>
    <row r="666" ht="12.75" customHeight="1">
      <c r="D666" s="36"/>
      <c r="E666" s="36"/>
    </row>
    <row r="667" ht="12.75" customHeight="1">
      <c r="D667" s="36"/>
      <c r="E667" s="36"/>
    </row>
    <row r="668" ht="12.75" customHeight="1">
      <c r="D668" s="36"/>
      <c r="E668" s="36"/>
    </row>
    <row r="669" ht="12.75" customHeight="1">
      <c r="D669" s="36"/>
      <c r="E669" s="36"/>
    </row>
    <row r="670" ht="12.75" customHeight="1">
      <c r="D670" s="36"/>
      <c r="E670" s="36"/>
    </row>
    <row r="671" ht="12.75" customHeight="1">
      <c r="D671" s="36"/>
      <c r="E671" s="36"/>
    </row>
    <row r="672" ht="12.75" customHeight="1">
      <c r="D672" s="36"/>
      <c r="E672" s="36"/>
    </row>
    <row r="673" ht="12.75" customHeight="1">
      <c r="D673" s="36"/>
      <c r="E673" s="36"/>
    </row>
    <row r="674" ht="12.75" customHeight="1">
      <c r="D674" s="36"/>
      <c r="E674" s="36"/>
    </row>
    <row r="675" ht="12.75" customHeight="1">
      <c r="D675" s="36"/>
      <c r="E675" s="36"/>
    </row>
    <row r="676" ht="12.75" customHeight="1">
      <c r="D676" s="36"/>
      <c r="E676" s="36"/>
    </row>
    <row r="677" ht="12.75" customHeight="1">
      <c r="D677" s="36"/>
      <c r="E677" s="36"/>
    </row>
    <row r="678" ht="12.75" customHeight="1">
      <c r="D678" s="36"/>
      <c r="E678" s="36"/>
    </row>
    <row r="679" ht="12.75" customHeight="1">
      <c r="D679" s="36"/>
      <c r="E679" s="36"/>
    </row>
    <row r="680" ht="12.75" customHeight="1">
      <c r="D680" s="36"/>
      <c r="E680" s="36"/>
    </row>
    <row r="681" ht="12.75" customHeight="1">
      <c r="D681" s="36"/>
      <c r="E681" s="36"/>
    </row>
    <row r="682" ht="12.75" customHeight="1">
      <c r="D682" s="36"/>
      <c r="E682" s="36"/>
    </row>
    <row r="683" ht="12.75" customHeight="1">
      <c r="D683" s="36"/>
      <c r="E683" s="36"/>
    </row>
    <row r="684" ht="12.75" customHeight="1">
      <c r="D684" s="36"/>
      <c r="E684" s="36"/>
    </row>
    <row r="685" ht="12.75" customHeight="1">
      <c r="D685" s="36"/>
      <c r="E685" s="36"/>
    </row>
    <row r="686" ht="12.75" customHeight="1">
      <c r="D686" s="36"/>
      <c r="E686" s="36"/>
    </row>
    <row r="687" ht="12.75" customHeight="1">
      <c r="D687" s="36"/>
      <c r="E687" s="36"/>
    </row>
    <row r="688" ht="12.75" customHeight="1">
      <c r="D688" s="36"/>
      <c r="E688" s="36"/>
    </row>
    <row r="689" ht="12.75" customHeight="1">
      <c r="D689" s="36"/>
      <c r="E689" s="36"/>
    </row>
    <row r="690" ht="12.75" customHeight="1">
      <c r="D690" s="36"/>
      <c r="E690" s="36"/>
    </row>
    <row r="691" ht="12.75" customHeight="1">
      <c r="D691" s="36"/>
      <c r="E691" s="36"/>
    </row>
    <row r="692" ht="12.75" customHeight="1">
      <c r="D692" s="36"/>
      <c r="E692" s="36"/>
    </row>
    <row r="693" ht="12.75" customHeight="1">
      <c r="D693" s="36"/>
      <c r="E693" s="36"/>
    </row>
    <row r="694" ht="12.75" customHeight="1">
      <c r="D694" s="36"/>
      <c r="E694" s="36"/>
    </row>
    <row r="695" ht="12.75" customHeight="1">
      <c r="D695" s="36"/>
      <c r="E695" s="36"/>
    </row>
    <row r="696" ht="12.75" customHeight="1">
      <c r="D696" s="36"/>
      <c r="E696" s="36"/>
    </row>
    <row r="697" ht="12.75" customHeight="1">
      <c r="D697" s="36"/>
      <c r="E697" s="36"/>
    </row>
    <row r="698" ht="12.75" customHeight="1">
      <c r="D698" s="36"/>
      <c r="E698" s="36"/>
    </row>
    <row r="699" ht="12.75" customHeight="1">
      <c r="D699" s="36"/>
      <c r="E699" s="36"/>
    </row>
    <row r="700" ht="12.75" customHeight="1">
      <c r="D700" s="36"/>
      <c r="E700" s="36"/>
    </row>
    <row r="701" ht="12.75" customHeight="1">
      <c r="D701" s="36"/>
      <c r="E701" s="36"/>
    </row>
    <row r="702" ht="12.75" customHeight="1">
      <c r="D702" s="36"/>
      <c r="E702" s="36"/>
    </row>
    <row r="703" ht="12.75" customHeight="1">
      <c r="D703" s="36"/>
      <c r="E703" s="36"/>
    </row>
    <row r="704" ht="12.75" customHeight="1">
      <c r="D704" s="36"/>
      <c r="E704" s="36"/>
    </row>
    <row r="705" ht="12.75" customHeight="1">
      <c r="D705" s="36"/>
      <c r="E705" s="36"/>
    </row>
    <row r="706" ht="12.75" customHeight="1">
      <c r="D706" s="36"/>
      <c r="E706" s="36"/>
    </row>
    <row r="707" ht="12.75" customHeight="1">
      <c r="D707" s="36"/>
      <c r="E707" s="36"/>
    </row>
    <row r="708" ht="12.75" customHeight="1">
      <c r="D708" s="36"/>
      <c r="E708" s="36"/>
    </row>
    <row r="709" ht="12.75" customHeight="1">
      <c r="D709" s="36"/>
      <c r="E709" s="36"/>
    </row>
    <row r="710" ht="12.75" customHeight="1">
      <c r="D710" s="36"/>
      <c r="E710" s="36"/>
    </row>
    <row r="711" ht="12.75" customHeight="1">
      <c r="D711" s="36"/>
      <c r="E711" s="36"/>
    </row>
    <row r="712" ht="12.75" customHeight="1">
      <c r="D712" s="36"/>
      <c r="E712" s="36"/>
    </row>
    <row r="713" ht="12.75" customHeight="1">
      <c r="D713" s="36"/>
      <c r="E713" s="36"/>
    </row>
    <row r="714" ht="12.75" customHeight="1">
      <c r="D714" s="36"/>
      <c r="E714" s="36"/>
    </row>
    <row r="715" ht="12.75" customHeight="1">
      <c r="D715" s="36"/>
      <c r="E715" s="36"/>
    </row>
    <row r="716" ht="12.75" customHeight="1">
      <c r="D716" s="36"/>
      <c r="E716" s="36"/>
    </row>
    <row r="717" ht="12.75" customHeight="1">
      <c r="D717" s="36"/>
      <c r="E717" s="36"/>
    </row>
    <row r="718" ht="12.75" customHeight="1">
      <c r="D718" s="36"/>
      <c r="E718" s="36"/>
    </row>
    <row r="719" ht="12.75" customHeight="1">
      <c r="D719" s="36"/>
      <c r="E719" s="36"/>
    </row>
    <row r="720" ht="12.75" customHeight="1">
      <c r="D720" s="36"/>
      <c r="E720" s="36"/>
    </row>
    <row r="721" ht="12.75" customHeight="1">
      <c r="D721" s="36"/>
      <c r="E721" s="36"/>
    </row>
    <row r="722" ht="12.75" customHeight="1">
      <c r="D722" s="36"/>
      <c r="E722" s="36"/>
    </row>
    <row r="723" ht="12.75" customHeight="1">
      <c r="D723" s="36"/>
      <c r="E723" s="36"/>
    </row>
    <row r="724" ht="12.75" customHeight="1">
      <c r="D724" s="36"/>
      <c r="E724" s="36"/>
    </row>
    <row r="725" ht="12.75" customHeight="1">
      <c r="D725" s="36"/>
      <c r="E725" s="36"/>
    </row>
    <row r="726" ht="12.75" customHeight="1">
      <c r="D726" s="36"/>
      <c r="E726" s="36"/>
    </row>
    <row r="727" ht="12.75" customHeight="1">
      <c r="D727" s="36"/>
      <c r="E727" s="36"/>
    </row>
    <row r="728" ht="12.75" customHeight="1">
      <c r="D728" s="36"/>
      <c r="E728" s="36"/>
    </row>
    <row r="729" ht="12.75" customHeight="1">
      <c r="D729" s="36"/>
      <c r="E729" s="36"/>
    </row>
    <row r="730" ht="12.75" customHeight="1">
      <c r="D730" s="36"/>
      <c r="E730" s="36"/>
    </row>
    <row r="731" ht="12.75" customHeight="1">
      <c r="D731" s="36"/>
      <c r="E731" s="36"/>
    </row>
    <row r="732" ht="12.75" customHeight="1">
      <c r="D732" s="36"/>
      <c r="E732" s="36"/>
    </row>
    <row r="733" ht="12.75" customHeight="1">
      <c r="D733" s="36"/>
      <c r="E733" s="36"/>
    </row>
    <row r="734" ht="12.75" customHeight="1">
      <c r="D734" s="36"/>
      <c r="E734" s="36"/>
    </row>
    <row r="735" ht="12.75" customHeight="1">
      <c r="D735" s="36"/>
      <c r="E735" s="36"/>
    </row>
    <row r="736" ht="12.75" customHeight="1">
      <c r="D736" s="36"/>
      <c r="E736" s="36"/>
    </row>
    <row r="737" ht="12.75" customHeight="1">
      <c r="D737" s="36"/>
      <c r="E737" s="36"/>
    </row>
    <row r="738" ht="12.75" customHeight="1">
      <c r="D738" s="36"/>
      <c r="E738" s="36"/>
    </row>
    <row r="739" ht="12.75" customHeight="1">
      <c r="D739" s="36"/>
      <c r="E739" s="36"/>
    </row>
    <row r="740" ht="12.75" customHeight="1">
      <c r="D740" s="36"/>
      <c r="E740" s="36"/>
    </row>
    <row r="741" ht="12.75" customHeight="1">
      <c r="D741" s="36"/>
      <c r="E741" s="36"/>
    </row>
    <row r="742" ht="12.75" customHeight="1">
      <c r="D742" s="36"/>
      <c r="E742" s="36"/>
    </row>
    <row r="743" ht="12.75" customHeight="1">
      <c r="D743" s="36"/>
      <c r="E743" s="36"/>
    </row>
    <row r="744" ht="12.75" customHeight="1">
      <c r="D744" s="36"/>
      <c r="E744" s="36"/>
    </row>
    <row r="745" ht="12.75" customHeight="1">
      <c r="D745" s="36"/>
      <c r="E745" s="36"/>
    </row>
    <row r="746" ht="12.75" customHeight="1">
      <c r="D746" s="36"/>
      <c r="E746" s="36"/>
    </row>
    <row r="747" ht="12.75" customHeight="1">
      <c r="D747" s="36"/>
      <c r="E747" s="36"/>
    </row>
    <row r="748" ht="12.75" customHeight="1">
      <c r="D748" s="36"/>
      <c r="E748" s="36"/>
    </row>
    <row r="749" ht="12.75" customHeight="1">
      <c r="D749" s="36"/>
      <c r="E749" s="36"/>
    </row>
    <row r="750" ht="12.75" customHeight="1">
      <c r="D750" s="36"/>
      <c r="E750" s="36"/>
    </row>
    <row r="751" ht="12.75" customHeight="1">
      <c r="D751" s="36"/>
      <c r="E751" s="36"/>
    </row>
    <row r="752" ht="12.75" customHeight="1">
      <c r="D752" s="36"/>
      <c r="E752" s="36"/>
    </row>
    <row r="753" ht="12.75" customHeight="1">
      <c r="D753" s="36"/>
      <c r="E753" s="36"/>
    </row>
    <row r="754" ht="12.75" customHeight="1">
      <c r="D754" s="36"/>
      <c r="E754" s="36"/>
    </row>
    <row r="755" ht="12.75" customHeight="1">
      <c r="D755" s="36"/>
      <c r="E755" s="36"/>
    </row>
    <row r="756" ht="12.75" customHeight="1">
      <c r="D756" s="36"/>
      <c r="E756" s="36"/>
    </row>
    <row r="757" ht="12.75" customHeight="1">
      <c r="D757" s="36"/>
      <c r="E757" s="36"/>
    </row>
    <row r="758" ht="12.75" customHeight="1">
      <c r="D758" s="36"/>
      <c r="E758" s="36"/>
    </row>
    <row r="759" ht="12.75" customHeight="1">
      <c r="D759" s="36"/>
      <c r="E759" s="36"/>
    </row>
    <row r="760" ht="12.75" customHeight="1">
      <c r="D760" s="36"/>
      <c r="E760" s="36"/>
    </row>
    <row r="761" ht="12.75" customHeight="1">
      <c r="D761" s="36"/>
      <c r="E761" s="36"/>
    </row>
    <row r="762" ht="12.75" customHeight="1">
      <c r="D762" s="36"/>
      <c r="E762" s="36"/>
    </row>
    <row r="763" ht="12.75" customHeight="1">
      <c r="D763" s="36"/>
      <c r="E763" s="36"/>
    </row>
    <row r="764" ht="12.75" customHeight="1">
      <c r="D764" s="36"/>
      <c r="E764" s="36"/>
    </row>
    <row r="765" ht="12.75" customHeight="1">
      <c r="D765" s="36"/>
      <c r="E765" s="36"/>
    </row>
    <row r="766" ht="12.75" customHeight="1">
      <c r="D766" s="36"/>
      <c r="E766" s="36"/>
    </row>
    <row r="767" ht="12.75" customHeight="1">
      <c r="D767" s="36"/>
      <c r="E767" s="36"/>
    </row>
    <row r="768" ht="12.75" customHeight="1">
      <c r="D768" s="36"/>
      <c r="E768" s="36"/>
    </row>
    <row r="769" ht="12.75" customHeight="1">
      <c r="D769" s="36"/>
      <c r="E769" s="36"/>
    </row>
    <row r="770" ht="12.75" customHeight="1">
      <c r="D770" s="36"/>
      <c r="E770" s="36"/>
    </row>
    <row r="771" ht="12.75" customHeight="1">
      <c r="D771" s="36"/>
      <c r="E771" s="36"/>
    </row>
    <row r="772" ht="12.75" customHeight="1">
      <c r="D772" s="36"/>
      <c r="E772" s="36"/>
    </row>
    <row r="773" ht="12.75" customHeight="1">
      <c r="D773" s="36"/>
      <c r="E773" s="36"/>
    </row>
    <row r="774" ht="12.75" customHeight="1">
      <c r="D774" s="36"/>
      <c r="E774" s="36"/>
    </row>
    <row r="775" ht="12.75" customHeight="1">
      <c r="D775" s="36"/>
      <c r="E775" s="36"/>
    </row>
    <row r="776" ht="12.75" customHeight="1">
      <c r="D776" s="36"/>
      <c r="E776" s="36"/>
    </row>
    <row r="777" ht="12.75" customHeight="1">
      <c r="D777" s="36"/>
      <c r="E777" s="36"/>
    </row>
    <row r="778" ht="12.75" customHeight="1">
      <c r="D778" s="36"/>
      <c r="E778" s="36"/>
    </row>
    <row r="779" ht="12.75" customHeight="1">
      <c r="D779" s="36"/>
      <c r="E779" s="36"/>
    </row>
    <row r="780" ht="12.75" customHeight="1">
      <c r="D780" s="36"/>
      <c r="E780" s="36"/>
    </row>
    <row r="781" ht="12.75" customHeight="1">
      <c r="D781" s="36"/>
      <c r="E781" s="36"/>
    </row>
    <row r="782" ht="12.75" customHeight="1">
      <c r="D782" s="36"/>
      <c r="E782" s="36"/>
    </row>
    <row r="783" ht="12.75" customHeight="1">
      <c r="D783" s="36"/>
      <c r="E783" s="36"/>
    </row>
    <row r="784" ht="12.75" customHeight="1">
      <c r="D784" s="36"/>
      <c r="E784" s="36"/>
    </row>
    <row r="785" ht="12.75" customHeight="1">
      <c r="D785" s="36"/>
      <c r="E785" s="36"/>
    </row>
    <row r="786" ht="12.75" customHeight="1">
      <c r="D786" s="36"/>
      <c r="E786" s="36"/>
    </row>
    <row r="787" ht="12.75" customHeight="1">
      <c r="D787" s="36"/>
      <c r="E787" s="36"/>
    </row>
    <row r="788" ht="12.75" customHeight="1">
      <c r="D788" s="36"/>
      <c r="E788" s="36"/>
    </row>
    <row r="789" ht="12.75" customHeight="1">
      <c r="D789" s="36"/>
      <c r="E789" s="36"/>
    </row>
    <row r="790" ht="12.75" customHeight="1">
      <c r="D790" s="36"/>
      <c r="E790" s="36"/>
    </row>
    <row r="791" ht="12.75" customHeight="1">
      <c r="D791" s="36"/>
      <c r="E791" s="36"/>
    </row>
    <row r="792" ht="12.75" customHeight="1">
      <c r="D792" s="36"/>
      <c r="E792" s="36"/>
    </row>
    <row r="793" ht="12.75" customHeight="1">
      <c r="D793" s="36"/>
      <c r="E793" s="36"/>
    </row>
    <row r="794" ht="12.75" customHeight="1">
      <c r="D794" s="36"/>
      <c r="E794" s="36"/>
    </row>
    <row r="795" ht="12.75" customHeight="1">
      <c r="D795" s="36"/>
      <c r="E795" s="36"/>
    </row>
    <row r="796" ht="12.75" customHeight="1">
      <c r="D796" s="36"/>
      <c r="E796" s="36"/>
    </row>
    <row r="797" ht="12.75" customHeight="1">
      <c r="D797" s="36"/>
      <c r="E797" s="36"/>
    </row>
    <row r="798" ht="12.75" customHeight="1">
      <c r="D798" s="36"/>
      <c r="E798" s="36"/>
    </row>
    <row r="799" ht="12.75" customHeight="1">
      <c r="D799" s="36"/>
      <c r="E799" s="36"/>
    </row>
    <row r="800" ht="12.75" customHeight="1">
      <c r="D800" s="36"/>
      <c r="E800" s="36"/>
    </row>
    <row r="801" ht="12.75" customHeight="1">
      <c r="D801" s="36"/>
      <c r="E801" s="36"/>
    </row>
    <row r="802" ht="12.75" customHeight="1">
      <c r="D802" s="36"/>
      <c r="E802" s="36"/>
    </row>
    <row r="803" ht="12.75" customHeight="1">
      <c r="D803" s="36"/>
      <c r="E803" s="36"/>
    </row>
    <row r="804" ht="12.75" customHeight="1">
      <c r="D804" s="36"/>
      <c r="E804" s="36"/>
    </row>
    <row r="805" ht="12.75" customHeight="1">
      <c r="D805" s="36"/>
      <c r="E805" s="36"/>
    </row>
    <row r="806" ht="12.75" customHeight="1">
      <c r="D806" s="36"/>
      <c r="E806" s="36"/>
    </row>
    <row r="807" ht="12.75" customHeight="1">
      <c r="D807" s="36"/>
      <c r="E807" s="36"/>
    </row>
    <row r="808" ht="12.75" customHeight="1">
      <c r="D808" s="36"/>
      <c r="E808" s="36"/>
    </row>
    <row r="809" ht="12.75" customHeight="1">
      <c r="D809" s="36"/>
      <c r="E809" s="36"/>
    </row>
    <row r="810" ht="12.75" customHeight="1">
      <c r="D810" s="36"/>
      <c r="E810" s="36"/>
    </row>
    <row r="811" ht="12.75" customHeight="1">
      <c r="D811" s="36"/>
      <c r="E811" s="36"/>
    </row>
    <row r="812" ht="12.75" customHeight="1">
      <c r="D812" s="36"/>
      <c r="E812" s="36"/>
    </row>
    <row r="813" ht="12.75" customHeight="1">
      <c r="D813" s="36"/>
      <c r="E813" s="36"/>
    </row>
    <row r="814" ht="12.75" customHeight="1">
      <c r="D814" s="36"/>
      <c r="E814" s="36"/>
    </row>
    <row r="815" ht="12.75" customHeight="1">
      <c r="D815" s="36"/>
      <c r="E815" s="36"/>
    </row>
    <row r="816" ht="12.75" customHeight="1">
      <c r="D816" s="36"/>
      <c r="E816" s="36"/>
    </row>
    <row r="817" ht="12.75" customHeight="1">
      <c r="D817" s="36"/>
      <c r="E817" s="36"/>
    </row>
    <row r="818" ht="12.75" customHeight="1">
      <c r="D818" s="36"/>
      <c r="E818" s="36"/>
    </row>
    <row r="819" ht="12.75" customHeight="1">
      <c r="D819" s="36"/>
      <c r="E819" s="36"/>
    </row>
    <row r="820" ht="12.75" customHeight="1">
      <c r="D820" s="36"/>
      <c r="E820" s="36"/>
    </row>
    <row r="821" ht="12.75" customHeight="1">
      <c r="D821" s="36"/>
      <c r="E821" s="36"/>
    </row>
    <row r="822" ht="12.75" customHeight="1">
      <c r="D822" s="36"/>
      <c r="E822" s="36"/>
    </row>
    <row r="823" ht="12.75" customHeight="1">
      <c r="D823" s="36"/>
      <c r="E823" s="36"/>
    </row>
    <row r="824" ht="12.75" customHeight="1">
      <c r="D824" s="36"/>
      <c r="E824" s="36"/>
    </row>
    <row r="825" ht="12.75" customHeight="1">
      <c r="D825" s="36"/>
      <c r="E825" s="36"/>
    </row>
    <row r="826" ht="12.75" customHeight="1">
      <c r="D826" s="36"/>
      <c r="E826" s="36"/>
    </row>
    <row r="827" ht="12.75" customHeight="1">
      <c r="D827" s="36"/>
      <c r="E827" s="36"/>
    </row>
    <row r="828" ht="12.75" customHeight="1">
      <c r="D828" s="36"/>
      <c r="E828" s="36"/>
    </row>
    <row r="829" ht="12.75" customHeight="1">
      <c r="D829" s="36"/>
      <c r="E829" s="36"/>
    </row>
    <row r="830" ht="12.75" customHeight="1">
      <c r="D830" s="36"/>
      <c r="E830" s="36"/>
    </row>
    <row r="831" ht="12.75" customHeight="1">
      <c r="D831" s="36"/>
      <c r="E831" s="36"/>
    </row>
    <row r="832" ht="12.75" customHeight="1">
      <c r="D832" s="36"/>
      <c r="E832" s="36"/>
    </row>
    <row r="833" ht="12.75" customHeight="1">
      <c r="D833" s="36"/>
      <c r="E833" s="36"/>
    </row>
    <row r="834" ht="12.75" customHeight="1">
      <c r="D834" s="36"/>
      <c r="E834" s="36"/>
    </row>
    <row r="835" ht="12.75" customHeight="1">
      <c r="D835" s="36"/>
      <c r="E835" s="36"/>
    </row>
    <row r="836" ht="12.75" customHeight="1">
      <c r="D836" s="36"/>
      <c r="E836" s="36"/>
    </row>
    <row r="837" ht="12.75" customHeight="1">
      <c r="D837" s="36"/>
      <c r="E837" s="36"/>
    </row>
    <row r="838" ht="12.75" customHeight="1">
      <c r="D838" s="36"/>
      <c r="E838" s="36"/>
    </row>
    <row r="839" ht="12.75" customHeight="1">
      <c r="D839" s="36"/>
      <c r="E839" s="36"/>
    </row>
    <row r="840" ht="12.75" customHeight="1">
      <c r="D840" s="36"/>
      <c r="E840" s="36"/>
    </row>
    <row r="841" ht="12.75" customHeight="1">
      <c r="D841" s="36"/>
      <c r="E841" s="36"/>
    </row>
    <row r="842" ht="12.75" customHeight="1">
      <c r="D842" s="36"/>
      <c r="E842" s="36"/>
    </row>
    <row r="843" ht="12.75" customHeight="1">
      <c r="D843" s="36"/>
      <c r="E843" s="36"/>
    </row>
    <row r="844" ht="12.75" customHeight="1">
      <c r="D844" s="36"/>
      <c r="E844" s="36"/>
    </row>
    <row r="845" ht="12.75" customHeight="1">
      <c r="D845" s="36"/>
      <c r="E845" s="36"/>
    </row>
    <row r="846" ht="12.75" customHeight="1">
      <c r="D846" s="36"/>
      <c r="E846" s="36"/>
    </row>
    <row r="847" ht="12.75" customHeight="1">
      <c r="D847" s="36"/>
      <c r="E847" s="36"/>
    </row>
    <row r="848" ht="12.75" customHeight="1">
      <c r="D848" s="36"/>
      <c r="E848" s="36"/>
    </row>
    <row r="849" ht="12.75" customHeight="1">
      <c r="D849" s="36"/>
      <c r="E849" s="36"/>
    </row>
    <row r="850" ht="12.75" customHeight="1">
      <c r="D850" s="36"/>
      <c r="E850" s="36"/>
    </row>
    <row r="851" ht="12.75" customHeight="1">
      <c r="D851" s="36"/>
      <c r="E851" s="36"/>
    </row>
    <row r="852" ht="12.75" customHeight="1">
      <c r="D852" s="36"/>
      <c r="E852" s="36"/>
    </row>
  </sheetData>
  <mergeCells count="116">
    <mergeCell ref="J36:K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L43:M43"/>
    <mergeCell ref="J43:K43"/>
    <mergeCell ref="J44:K44"/>
    <mergeCell ref="J45:K45"/>
    <mergeCell ref="J46:K46"/>
    <mergeCell ref="J47:K47"/>
    <mergeCell ref="J48:K48"/>
    <mergeCell ref="J49:K49"/>
    <mergeCell ref="L44:M44"/>
    <mergeCell ref="L45:M45"/>
    <mergeCell ref="L46:M46"/>
    <mergeCell ref="L47:M47"/>
    <mergeCell ref="L48:M48"/>
    <mergeCell ref="L49:M49"/>
    <mergeCell ref="L50:M50"/>
    <mergeCell ref="J57:K57"/>
    <mergeCell ref="J58:K58"/>
    <mergeCell ref="J59:K59"/>
    <mergeCell ref="J60:K60"/>
    <mergeCell ref="J61:K61"/>
    <mergeCell ref="J62:K62"/>
    <mergeCell ref="J63:K63"/>
    <mergeCell ref="J50:K50"/>
    <mergeCell ref="J51:K51"/>
    <mergeCell ref="J52:K52"/>
    <mergeCell ref="J53:K53"/>
    <mergeCell ref="J54:K54"/>
    <mergeCell ref="J55:K55"/>
    <mergeCell ref="J56:K56"/>
    <mergeCell ref="L58:M58"/>
    <mergeCell ref="L59:M59"/>
    <mergeCell ref="L60:M60"/>
    <mergeCell ref="L61:M61"/>
    <mergeCell ref="L62:M62"/>
    <mergeCell ref="L63:M63"/>
    <mergeCell ref="L51:M51"/>
    <mergeCell ref="L52:M52"/>
    <mergeCell ref="L53:M53"/>
    <mergeCell ref="L54:M54"/>
    <mergeCell ref="L55:M55"/>
    <mergeCell ref="L56:M56"/>
    <mergeCell ref="L57:M57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J34:K34"/>
    <mergeCell ref="L34:M34"/>
    <mergeCell ref="J35:K35"/>
    <mergeCell ref="L35:M35"/>
    <mergeCell ref="L36:M36"/>
    <mergeCell ref="B25:B26"/>
    <mergeCell ref="C25:C26"/>
    <mergeCell ref="B27:B28"/>
    <mergeCell ref="C27:C28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A5:A30"/>
    <mergeCell ref="B5:B6"/>
    <mergeCell ref="C5:C6"/>
    <mergeCell ref="B7:B8"/>
    <mergeCell ref="C7:C8"/>
    <mergeCell ref="B9:B10"/>
    <mergeCell ref="C9:C10"/>
    <mergeCell ref="B29:B30"/>
    <mergeCell ref="C29:C30"/>
    <mergeCell ref="B34:B35"/>
    <mergeCell ref="B36:B37"/>
    <mergeCell ref="A38:A63"/>
    <mergeCell ref="B38:B39"/>
    <mergeCell ref="C38:C3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</mergeCells>
  <printOptions/>
  <pageMargins bottom="0.75" footer="0.0" header="0.0" left="0.7" right="0.7" top="0.75"/>
  <pageSetup paperSize="9" orientation="portrait"/>
  <headerFooter>
    <oddHeader>&amp;L&amp;F&amp;R&amp;A</oddHeader>
    <oddFooter>&amp;CCálculo do Desvio Padrão para obtenção do Valor Mínimo e Máximo a serem aceitos na estimativa </oddFooter>
  </headerFooter>
  <rowBreaks count="3" manualBreakCount="3">
    <brk id="64" man="1"/>
    <brk man="1"/>
    <brk id="31" man="1"/>
  </rowBreaks>
  <colBreaks count="2" manualBreakCount="2">
    <brk man="1"/>
    <brk id="1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100"/>
    </row>
    <row r="2" ht="12.75" customHeight="1">
      <c r="I2" s="36"/>
    </row>
    <row r="3" ht="12.75" customHeight="1">
      <c r="I3" s="36"/>
    </row>
    <row r="4" ht="12.75" customHeight="1">
      <c r="I4" s="36"/>
    </row>
    <row r="5" ht="12.75" customHeight="1">
      <c r="I5" s="36"/>
    </row>
    <row r="6" ht="14.25" customHeight="1">
      <c r="I6" s="36"/>
    </row>
    <row r="7" ht="25.5" customHeight="1">
      <c r="I7" s="36"/>
    </row>
    <row r="8" ht="4.5" customHeight="1">
      <c r="I8" s="36"/>
    </row>
    <row r="9" ht="12.75" customHeight="1">
      <c r="I9" s="36"/>
    </row>
    <row r="10" ht="12.75" customHeight="1">
      <c r="I10" s="36"/>
    </row>
    <row r="11" ht="12.75" customHeight="1">
      <c r="I11" s="36"/>
    </row>
    <row r="12" ht="12.75" customHeight="1">
      <c r="I12" s="36"/>
    </row>
    <row r="13" ht="12.75" customHeight="1">
      <c r="I13" s="36"/>
    </row>
    <row r="14" ht="12.75" customHeight="1">
      <c r="I14" s="36"/>
    </row>
    <row r="15" ht="12.75" customHeight="1">
      <c r="I15" s="36"/>
    </row>
    <row r="16" ht="12.75" customHeight="1">
      <c r="I16" s="36"/>
    </row>
    <row r="17" ht="12.75" customHeight="1">
      <c r="I17" s="36"/>
    </row>
    <row r="18" ht="12.75" customHeight="1">
      <c r="I18" s="36"/>
    </row>
    <row r="19" ht="12.75" customHeight="1">
      <c r="I19" s="36"/>
    </row>
    <row r="20" ht="12.75" customHeight="1">
      <c r="I20" s="36"/>
    </row>
    <row r="21" ht="12.75" customHeight="1">
      <c r="I21" s="36"/>
    </row>
    <row r="22" ht="12.75" customHeight="1">
      <c r="I22" s="36"/>
    </row>
    <row r="23" ht="12.75" customHeight="1">
      <c r="I23" s="36"/>
    </row>
    <row r="24" ht="12.75" customHeight="1">
      <c r="I24" s="36"/>
    </row>
    <row r="25" ht="12.75" customHeight="1">
      <c r="I25" s="36"/>
    </row>
    <row r="26" ht="12.75" customHeight="1">
      <c r="I26" s="36"/>
    </row>
    <row r="27" ht="12.75" customHeight="1">
      <c r="I27" s="36"/>
    </row>
    <row r="28" ht="12.75" customHeight="1">
      <c r="I28" s="36"/>
    </row>
    <row r="29" ht="12.75" customHeight="1">
      <c r="I29" s="36"/>
    </row>
    <row r="30" ht="12.75" customHeight="1">
      <c r="I30" s="36"/>
    </row>
    <row r="31" ht="12.75" customHeight="1">
      <c r="I31" s="36"/>
    </row>
    <row r="32" ht="12.75" customHeight="1">
      <c r="I32" s="36"/>
    </row>
    <row r="33" ht="12.75" customHeight="1">
      <c r="I33" s="36"/>
    </row>
    <row r="34" ht="12.75" customHeight="1">
      <c r="I34" s="36"/>
    </row>
    <row r="35" ht="12.75" customHeight="1">
      <c r="I35" s="36"/>
    </row>
    <row r="36" ht="12.75" customHeight="1">
      <c r="I36" s="36"/>
    </row>
    <row r="37" ht="12.75" customHeight="1">
      <c r="I37" s="36"/>
    </row>
    <row r="38" ht="12.75" customHeight="1">
      <c r="I38" s="36"/>
    </row>
    <row r="39" ht="12.75" customHeight="1">
      <c r="I39" s="36"/>
    </row>
    <row r="40" ht="12.75" customHeight="1">
      <c r="I40" s="36"/>
    </row>
    <row r="41" ht="12.75" customHeight="1">
      <c r="I41" s="36"/>
    </row>
    <row r="42" ht="12.75" customHeight="1">
      <c r="I42" s="36"/>
    </row>
    <row r="43" ht="12.75" customHeight="1">
      <c r="I43" s="36"/>
    </row>
    <row r="44" ht="12.75" customHeight="1">
      <c r="I44" s="36"/>
    </row>
    <row r="45" ht="12.75" customHeight="1">
      <c r="I45" s="36"/>
    </row>
    <row r="46" ht="12.75" customHeight="1">
      <c r="I46" s="36"/>
    </row>
    <row r="47" ht="12.75" customHeight="1">
      <c r="I47" s="36"/>
    </row>
    <row r="48" ht="12.75" customHeight="1">
      <c r="I48" s="36"/>
    </row>
    <row r="49" ht="12.75" customHeight="1">
      <c r="I49" s="36"/>
    </row>
    <row r="50" ht="12.75" customHeight="1">
      <c r="I50" s="36"/>
    </row>
    <row r="51" ht="12.75" customHeight="1">
      <c r="I51" s="36"/>
    </row>
    <row r="52" ht="12.75" customHeight="1">
      <c r="I52" s="36"/>
    </row>
    <row r="53" ht="12.75" customHeight="1">
      <c r="I53" s="36"/>
    </row>
    <row r="54" ht="12.75" customHeight="1">
      <c r="I54" s="36"/>
    </row>
    <row r="55" ht="12.75" customHeight="1">
      <c r="I55" s="36"/>
    </row>
    <row r="56" ht="12.75" customHeight="1">
      <c r="I56" s="36"/>
    </row>
    <row r="57" ht="12.75" customHeight="1">
      <c r="I57" s="36"/>
    </row>
    <row r="58" ht="12.75" customHeight="1">
      <c r="I58" s="36"/>
    </row>
    <row r="59" ht="12.75" customHeight="1">
      <c r="I59" s="36"/>
    </row>
    <row r="60" ht="12.75" customHeight="1">
      <c r="I60" s="36"/>
    </row>
    <row r="61" ht="12.75" customHeight="1">
      <c r="I61" s="36"/>
    </row>
    <row r="62" ht="12.75" customHeight="1">
      <c r="I62" s="36"/>
    </row>
    <row r="63" ht="12.75" customHeight="1">
      <c r="I63" s="36"/>
    </row>
    <row r="64" ht="12.75" customHeight="1">
      <c r="I64" s="36"/>
    </row>
    <row r="65" ht="12.75" customHeight="1">
      <c r="I65" s="36"/>
    </row>
    <row r="66" ht="12.75" customHeight="1">
      <c r="I66" s="36"/>
    </row>
    <row r="67" ht="12.75" customHeight="1">
      <c r="I67" s="36"/>
    </row>
    <row r="68" ht="12.75" customHeight="1">
      <c r="I68" s="36"/>
    </row>
    <row r="69" ht="12.75" customHeight="1">
      <c r="I69" s="36"/>
    </row>
    <row r="70" ht="12.75" customHeight="1">
      <c r="I70" s="36"/>
    </row>
    <row r="71" ht="12.75" customHeight="1">
      <c r="I71" s="36"/>
    </row>
    <row r="72" ht="12.75" customHeight="1">
      <c r="I72" s="36"/>
    </row>
    <row r="73" ht="12.75" customHeight="1">
      <c r="I73" s="36"/>
    </row>
    <row r="74" ht="12.75" customHeight="1">
      <c r="I74" s="36"/>
    </row>
    <row r="75" ht="12.75" customHeight="1">
      <c r="I75" s="36"/>
    </row>
    <row r="76" ht="12.75" customHeight="1">
      <c r="I76" s="36"/>
    </row>
    <row r="77" ht="12.75" customHeight="1">
      <c r="I77" s="36"/>
    </row>
    <row r="78" ht="12.75" customHeight="1">
      <c r="I78" s="36"/>
    </row>
    <row r="79" ht="12.75" customHeight="1">
      <c r="I79" s="36"/>
    </row>
    <row r="80" ht="12.75" customHeight="1">
      <c r="I80" s="36"/>
    </row>
    <row r="81" ht="12.75" customHeight="1">
      <c r="I81" s="36"/>
    </row>
    <row r="82" ht="12.75" customHeight="1">
      <c r="I82" s="36"/>
    </row>
    <row r="83" ht="12.75" customHeight="1">
      <c r="I83" s="36"/>
    </row>
    <row r="84" ht="12.75" customHeight="1">
      <c r="I84" s="36"/>
    </row>
    <row r="85" ht="12.75" customHeight="1">
      <c r="I85" s="36"/>
    </row>
    <row r="86" ht="12.75" customHeight="1">
      <c r="I86" s="36"/>
    </row>
    <row r="87" ht="12.75" customHeight="1">
      <c r="I87" s="36"/>
    </row>
    <row r="88" ht="12.75" customHeight="1">
      <c r="I88" s="36"/>
    </row>
    <row r="89" ht="12.75" customHeight="1">
      <c r="I89" s="36"/>
    </row>
    <row r="90" ht="12.75" customHeight="1">
      <c r="I90" s="36"/>
    </row>
    <row r="91" ht="12.75" customHeight="1">
      <c r="I91" s="36"/>
    </row>
    <row r="92" ht="12.75" customHeight="1">
      <c r="I92" s="36"/>
    </row>
    <row r="93" ht="12.75" customHeight="1">
      <c r="I93" s="36"/>
    </row>
    <row r="94" ht="12.75" customHeight="1">
      <c r="I94" s="36"/>
    </row>
    <row r="95" ht="12.75" customHeight="1">
      <c r="I95" s="36"/>
    </row>
    <row r="96" ht="12.75" customHeight="1">
      <c r="I96" s="36"/>
    </row>
    <row r="97" ht="12.75" customHeight="1">
      <c r="I97" s="36"/>
    </row>
    <row r="98" ht="12.75" customHeight="1">
      <c r="I98" s="36"/>
    </row>
    <row r="99" ht="12.75" customHeight="1">
      <c r="I99" s="36"/>
    </row>
    <row r="100" ht="12.75" customHeight="1">
      <c r="I100" s="36"/>
    </row>
    <row r="101" ht="12.75" customHeight="1">
      <c r="I101" s="36"/>
    </row>
    <row r="102" ht="12.75" customHeight="1">
      <c r="I102" s="36"/>
    </row>
    <row r="103" ht="12.75" customHeight="1">
      <c r="I103" s="36"/>
    </row>
    <row r="104" ht="12.75" customHeight="1">
      <c r="I104" s="36"/>
    </row>
    <row r="105" ht="12.75" customHeight="1">
      <c r="I105" s="36"/>
    </row>
    <row r="106" ht="12.75" customHeight="1">
      <c r="I106" s="36"/>
    </row>
    <row r="107" ht="12.75" customHeight="1">
      <c r="I107" s="36"/>
    </row>
    <row r="108" ht="12.75" customHeight="1">
      <c r="I108" s="36"/>
    </row>
    <row r="109" ht="12.75" customHeight="1">
      <c r="I109" s="36"/>
    </row>
    <row r="110" ht="12.75" customHeight="1">
      <c r="I110" s="36"/>
    </row>
    <row r="111" ht="12.75" customHeight="1">
      <c r="I111" s="36"/>
    </row>
    <row r="112" ht="12.75" customHeight="1">
      <c r="I112" s="36"/>
    </row>
    <row r="113" ht="12.75" customHeight="1">
      <c r="I113" s="36"/>
    </row>
    <row r="114" ht="12.75" customHeight="1">
      <c r="I114" s="36"/>
    </row>
    <row r="115" ht="12.75" customHeight="1">
      <c r="I115" s="36"/>
    </row>
    <row r="116" ht="12.75" customHeight="1">
      <c r="I116" s="36"/>
    </row>
    <row r="117" ht="12.75" customHeight="1">
      <c r="I117" s="36"/>
    </row>
    <row r="118" ht="12.75" customHeight="1">
      <c r="I118" s="36"/>
    </row>
    <row r="119" ht="12.75" customHeight="1">
      <c r="I119" s="36"/>
    </row>
    <row r="120" ht="12.75" customHeight="1">
      <c r="I120" s="36"/>
    </row>
    <row r="121" ht="12.75" customHeight="1">
      <c r="I121" s="36"/>
    </row>
    <row r="122" ht="12.75" customHeight="1">
      <c r="I122" s="36"/>
    </row>
    <row r="123" ht="12.75" customHeight="1">
      <c r="I123" s="36"/>
    </row>
    <row r="124" ht="12.75" customHeight="1">
      <c r="I124" s="36"/>
    </row>
    <row r="125" ht="12.75" customHeight="1">
      <c r="I125" s="36"/>
    </row>
    <row r="126" ht="12.75" customHeight="1">
      <c r="I126" s="36"/>
    </row>
    <row r="127" ht="12.75" customHeight="1">
      <c r="I127" s="36"/>
    </row>
    <row r="128" ht="12.75" customHeight="1">
      <c r="I128" s="36"/>
    </row>
    <row r="129" ht="12.75" customHeight="1">
      <c r="I129" s="36"/>
    </row>
    <row r="130" ht="12.75" customHeight="1">
      <c r="I130" s="36"/>
    </row>
    <row r="131" ht="12.75" customHeight="1">
      <c r="I131" s="36"/>
    </row>
    <row r="132" ht="12.75" customHeight="1">
      <c r="I132" s="36"/>
    </row>
    <row r="133" ht="12.75" customHeight="1">
      <c r="I133" s="36"/>
    </row>
    <row r="134" ht="12.75" customHeight="1">
      <c r="I134" s="36"/>
    </row>
    <row r="135" ht="12.75" customHeight="1">
      <c r="I135" s="36"/>
    </row>
    <row r="136" ht="12.75" customHeight="1">
      <c r="I136" s="36"/>
    </row>
    <row r="137" ht="12.75" customHeight="1">
      <c r="I137" s="36"/>
    </row>
    <row r="138" ht="12.75" customHeight="1">
      <c r="I138" s="36"/>
    </row>
    <row r="139" ht="12.75" customHeight="1">
      <c r="I139" s="36"/>
    </row>
    <row r="140" ht="12.75" customHeight="1">
      <c r="I140" s="36"/>
    </row>
    <row r="141" ht="12.75" customHeight="1">
      <c r="I141" s="36"/>
    </row>
    <row r="142" ht="12.75" customHeight="1">
      <c r="I142" s="36"/>
    </row>
    <row r="143" ht="12.75" customHeight="1">
      <c r="I143" s="36"/>
    </row>
    <row r="144" ht="12.75" customHeight="1">
      <c r="I144" s="36"/>
    </row>
    <row r="145" ht="12.75" customHeight="1">
      <c r="I145" s="36"/>
    </row>
    <row r="146" ht="12.75" customHeight="1">
      <c r="I146" s="36"/>
    </row>
    <row r="147" ht="12.75" customHeight="1">
      <c r="I147" s="36"/>
    </row>
    <row r="148" ht="12.75" customHeight="1">
      <c r="I148" s="36"/>
    </row>
    <row r="149" ht="12.75" customHeight="1">
      <c r="I149" s="36"/>
    </row>
    <row r="150" ht="12.75" customHeight="1">
      <c r="I150" s="36"/>
    </row>
    <row r="151" ht="12.75" customHeight="1">
      <c r="I151" s="36"/>
    </row>
    <row r="152" ht="12.75" customHeight="1">
      <c r="I152" s="36"/>
    </row>
    <row r="153" ht="12.75" customHeight="1">
      <c r="I153" s="36"/>
    </row>
    <row r="154" ht="12.75" customHeight="1">
      <c r="I154" s="36"/>
    </row>
    <row r="155" ht="12.75" customHeight="1">
      <c r="I155" s="36"/>
    </row>
    <row r="156" ht="12.75" customHeight="1">
      <c r="I156" s="36"/>
    </row>
    <row r="157" ht="12.75" customHeight="1">
      <c r="I157" s="36"/>
    </row>
    <row r="158" ht="12.75" customHeight="1">
      <c r="I158" s="36"/>
    </row>
    <row r="159" ht="12.75" customHeight="1">
      <c r="I159" s="36"/>
    </row>
    <row r="160" ht="12.75" customHeight="1">
      <c r="I160" s="36"/>
    </row>
    <row r="161" ht="12.75" customHeight="1">
      <c r="I161" s="36"/>
    </row>
    <row r="162" ht="12.75" customHeight="1">
      <c r="I162" s="36"/>
    </row>
    <row r="163" ht="12.75" customHeight="1">
      <c r="I163" s="36"/>
    </row>
    <row r="164" ht="12.75" customHeight="1">
      <c r="I164" s="36"/>
    </row>
    <row r="165" ht="12.75" customHeight="1">
      <c r="I165" s="36"/>
    </row>
    <row r="166" ht="12.75" customHeight="1">
      <c r="I166" s="36"/>
    </row>
    <row r="167" ht="12.75" customHeight="1">
      <c r="I167" s="36"/>
    </row>
    <row r="168" ht="12.75" customHeight="1">
      <c r="I168" s="36"/>
    </row>
    <row r="169" ht="12.75" customHeight="1">
      <c r="I169" s="36"/>
    </row>
    <row r="170" ht="12.75" customHeight="1">
      <c r="I170" s="36"/>
    </row>
    <row r="171" ht="12.75" customHeight="1">
      <c r="I171" s="36"/>
    </row>
    <row r="172" ht="12.75" customHeight="1">
      <c r="I172" s="36"/>
    </row>
    <row r="173" ht="12.75" customHeight="1">
      <c r="I173" s="36"/>
    </row>
    <row r="174" ht="12.75" customHeight="1">
      <c r="I174" s="36"/>
    </row>
    <row r="175" ht="12.75" customHeight="1">
      <c r="I175" s="36"/>
    </row>
    <row r="176" ht="12.75" customHeight="1">
      <c r="I176" s="36"/>
    </row>
    <row r="177" ht="12.75" customHeight="1">
      <c r="I177" s="36"/>
    </row>
    <row r="178" ht="12.75" customHeight="1">
      <c r="I178" s="36"/>
    </row>
    <row r="179" ht="12.75" customHeight="1">
      <c r="I179" s="36"/>
    </row>
    <row r="180" ht="12.75" customHeight="1">
      <c r="I180" s="36"/>
    </row>
    <row r="181" ht="12.75" customHeight="1">
      <c r="I181" s="36"/>
    </row>
    <row r="182" ht="12.75" customHeight="1">
      <c r="I182" s="36"/>
    </row>
    <row r="183" ht="12.75" customHeight="1">
      <c r="I183" s="36"/>
    </row>
    <row r="184" ht="12.75" customHeight="1">
      <c r="I184" s="36"/>
    </row>
    <row r="185" ht="12.75" customHeight="1">
      <c r="I185" s="36"/>
    </row>
    <row r="186" ht="12.75" customHeight="1">
      <c r="I186" s="36"/>
    </row>
    <row r="187" ht="12.75" customHeight="1">
      <c r="I187" s="36"/>
    </row>
    <row r="188" ht="12.75" customHeight="1">
      <c r="I188" s="36"/>
    </row>
    <row r="189" ht="12.75" customHeight="1">
      <c r="I189" s="36"/>
    </row>
    <row r="190" ht="12.75" customHeight="1">
      <c r="I190" s="36"/>
    </row>
    <row r="191" ht="12.75" customHeight="1">
      <c r="I191" s="36"/>
    </row>
    <row r="192" ht="12.75" customHeight="1">
      <c r="I192" s="36"/>
    </row>
    <row r="193" ht="12.75" customHeight="1">
      <c r="I193" s="36"/>
    </row>
    <row r="194" ht="12.75" customHeight="1">
      <c r="I194" s="36"/>
    </row>
    <row r="195" ht="12.75" customHeight="1">
      <c r="I195" s="36"/>
    </row>
    <row r="196" ht="12.75" customHeight="1">
      <c r="I196" s="36"/>
    </row>
    <row r="197" ht="12.75" customHeight="1">
      <c r="I197" s="36"/>
    </row>
    <row r="198" ht="12.75" customHeight="1">
      <c r="I198" s="36"/>
    </row>
    <row r="199" ht="12.75" customHeight="1">
      <c r="I199" s="36"/>
    </row>
    <row r="200" ht="12.75" customHeight="1">
      <c r="I200" s="36"/>
    </row>
    <row r="201" ht="12.75" customHeight="1">
      <c r="I201" s="36"/>
    </row>
    <row r="202" ht="12.75" customHeight="1">
      <c r="I202" s="36"/>
    </row>
    <row r="203" ht="12.75" customHeight="1">
      <c r="I203" s="36"/>
    </row>
    <row r="204" ht="12.75" customHeight="1">
      <c r="I204" s="36"/>
    </row>
    <row r="205" ht="12.75" customHeight="1">
      <c r="I205" s="36"/>
    </row>
    <row r="206" ht="12.75" customHeight="1">
      <c r="I206" s="36"/>
    </row>
    <row r="207" ht="12.75" customHeight="1">
      <c r="I207" s="36"/>
    </row>
    <row r="208" ht="12.75" customHeight="1">
      <c r="I208" s="36"/>
    </row>
    <row r="209" ht="12.75" customHeight="1">
      <c r="I209" s="36"/>
    </row>
    <row r="210" ht="12.75" customHeight="1">
      <c r="I210" s="36"/>
    </row>
    <row r="211" ht="12.75" customHeight="1">
      <c r="I211" s="36"/>
    </row>
    <row r="212" ht="12.75" customHeight="1">
      <c r="I212" s="36"/>
    </row>
    <row r="213" ht="12.75" customHeight="1">
      <c r="I213" s="36"/>
    </row>
    <row r="214" ht="12.75" customHeight="1">
      <c r="I214" s="36"/>
    </row>
    <row r="215" ht="12.75" customHeight="1">
      <c r="I215" s="36"/>
    </row>
    <row r="216" ht="12.75" customHeight="1">
      <c r="I216" s="36"/>
    </row>
    <row r="217" ht="12.75" customHeight="1">
      <c r="I217" s="36"/>
    </row>
    <row r="218" ht="12.75" customHeight="1">
      <c r="I218" s="36"/>
    </row>
    <row r="219" ht="12.75" customHeight="1">
      <c r="I219" s="36"/>
    </row>
    <row r="220" ht="12.75" customHeight="1">
      <c r="I220" s="36"/>
    </row>
    <row r="221" ht="12.75" customHeight="1">
      <c r="I221" s="36"/>
    </row>
    <row r="222" ht="12.75" customHeight="1">
      <c r="I222" s="36"/>
    </row>
    <row r="223" ht="12.75" customHeight="1">
      <c r="I223" s="36"/>
    </row>
    <row r="224" ht="12.75" customHeight="1">
      <c r="I224" s="36"/>
    </row>
    <row r="225" ht="12.75" customHeight="1">
      <c r="I225" s="36"/>
    </row>
    <row r="226" ht="12.75" customHeight="1">
      <c r="I226" s="36"/>
    </row>
    <row r="227" ht="12.75" customHeight="1">
      <c r="I227" s="36"/>
    </row>
    <row r="228" ht="12.75" customHeight="1">
      <c r="I228" s="36"/>
    </row>
    <row r="229" ht="12.75" customHeight="1">
      <c r="I229" s="36"/>
    </row>
    <row r="230" ht="12.75" customHeight="1">
      <c r="I230" s="36"/>
    </row>
    <row r="231" ht="12.75" customHeight="1">
      <c r="I231" s="36"/>
    </row>
    <row r="232" ht="12.75" customHeight="1">
      <c r="I232" s="36"/>
    </row>
    <row r="233" ht="12.75" customHeight="1">
      <c r="I233" s="36"/>
    </row>
    <row r="234" ht="12.75" customHeight="1">
      <c r="I234" s="36"/>
    </row>
    <row r="235" ht="12.75" customHeight="1">
      <c r="I235" s="36"/>
    </row>
    <row r="236" ht="12.75" customHeight="1">
      <c r="I236" s="36"/>
    </row>
    <row r="237" ht="12.75" customHeight="1">
      <c r="I237" s="36"/>
    </row>
    <row r="238" ht="12.75" customHeight="1">
      <c r="I238" s="36"/>
    </row>
    <row r="239" ht="12.75" customHeight="1">
      <c r="I239" s="36"/>
    </row>
    <row r="240" ht="12.75" customHeight="1">
      <c r="I240" s="36"/>
    </row>
    <row r="241" ht="12.75" customHeight="1">
      <c r="I241" s="36"/>
    </row>
    <row r="242" ht="12.75" customHeight="1">
      <c r="I242" s="36"/>
    </row>
    <row r="243" ht="12.75" customHeight="1">
      <c r="I243" s="36"/>
    </row>
    <row r="244" ht="12.75" customHeight="1">
      <c r="I244" s="36"/>
    </row>
    <row r="245" ht="12.75" customHeight="1">
      <c r="I245" s="36"/>
    </row>
    <row r="246" ht="12.75" customHeight="1">
      <c r="I246" s="36"/>
    </row>
    <row r="247" ht="12.75" customHeight="1">
      <c r="I247" s="36"/>
    </row>
    <row r="248" ht="12.75" customHeight="1">
      <c r="I248" s="36"/>
    </row>
    <row r="249" ht="12.75" customHeight="1">
      <c r="I249" s="36"/>
    </row>
    <row r="250" ht="12.75" customHeight="1">
      <c r="I250" s="36"/>
    </row>
    <row r="251" ht="12.75" customHeight="1">
      <c r="I251" s="36"/>
    </row>
    <row r="252" ht="12.75" customHeight="1">
      <c r="I252" s="36"/>
    </row>
    <row r="253" ht="12.75" customHeight="1">
      <c r="I253" s="36"/>
    </row>
    <row r="254" ht="12.75" customHeight="1">
      <c r="I254" s="36"/>
    </row>
    <row r="255" ht="12.75" customHeight="1">
      <c r="I255" s="36"/>
    </row>
    <row r="256" ht="12.75" customHeight="1">
      <c r="I256" s="36"/>
    </row>
    <row r="257" ht="12.75" customHeight="1">
      <c r="I257" s="36"/>
    </row>
    <row r="258" ht="12.75" customHeight="1">
      <c r="I258" s="36"/>
    </row>
    <row r="259" ht="12.75" customHeight="1">
      <c r="I259" s="36"/>
    </row>
    <row r="260" ht="12.75" customHeight="1">
      <c r="I260" s="36"/>
    </row>
    <row r="261" ht="12.75" customHeight="1">
      <c r="I261" s="36"/>
    </row>
    <row r="262" ht="12.75" customHeight="1">
      <c r="I262" s="36"/>
    </row>
    <row r="263" ht="12.75" customHeight="1">
      <c r="I263" s="36"/>
    </row>
    <row r="264" ht="12.75" customHeight="1">
      <c r="I264" s="36"/>
    </row>
    <row r="265" ht="12.75" customHeight="1">
      <c r="I265" s="36"/>
    </row>
    <row r="266" ht="12.75" customHeight="1">
      <c r="I266" s="36"/>
    </row>
    <row r="267" ht="12.75" customHeight="1">
      <c r="I267" s="36"/>
    </row>
    <row r="268" ht="12.75" customHeight="1">
      <c r="I268" s="36"/>
    </row>
    <row r="269" ht="12.75" customHeight="1">
      <c r="I269" s="36"/>
    </row>
    <row r="270" ht="12.75" customHeight="1">
      <c r="I270" s="36"/>
    </row>
    <row r="271" ht="12.75" customHeight="1">
      <c r="I271" s="36"/>
    </row>
    <row r="272" ht="12.75" customHeight="1">
      <c r="I272" s="36"/>
    </row>
    <row r="273" ht="12.75" customHeight="1">
      <c r="I273" s="36"/>
    </row>
    <row r="274" ht="12.75" customHeight="1">
      <c r="I274" s="36"/>
    </row>
    <row r="275" ht="12.75" customHeight="1">
      <c r="I275" s="36"/>
    </row>
    <row r="276" ht="12.75" customHeight="1">
      <c r="I276" s="36"/>
    </row>
    <row r="277" ht="12.75" customHeight="1">
      <c r="I277" s="36"/>
    </row>
    <row r="278" ht="12.75" customHeight="1">
      <c r="I278" s="36"/>
    </row>
    <row r="279" ht="12.75" customHeight="1">
      <c r="I279" s="36"/>
    </row>
    <row r="280" ht="12.75" customHeight="1">
      <c r="I280" s="36"/>
    </row>
    <row r="281" ht="12.75" customHeight="1">
      <c r="I281" s="36"/>
    </row>
    <row r="282" ht="12.75" customHeight="1">
      <c r="I282" s="36"/>
    </row>
    <row r="283" ht="12.75" customHeight="1">
      <c r="I283" s="36"/>
    </row>
    <row r="284" ht="12.75" customHeight="1">
      <c r="I284" s="36"/>
    </row>
    <row r="285" ht="12.75" customHeight="1">
      <c r="I285" s="36"/>
    </row>
    <row r="286" ht="12.75" customHeight="1">
      <c r="I286" s="36"/>
    </row>
    <row r="287" ht="12.75" customHeight="1">
      <c r="I287" s="36"/>
    </row>
    <row r="288" ht="12.75" customHeight="1">
      <c r="I288" s="36"/>
    </row>
    <row r="289" ht="12.75" customHeight="1">
      <c r="I289" s="36"/>
    </row>
    <row r="290" ht="12.75" customHeight="1">
      <c r="I290" s="36"/>
    </row>
    <row r="291" ht="12.75" customHeight="1">
      <c r="I291" s="36"/>
    </row>
    <row r="292" ht="12.75" customHeight="1">
      <c r="I292" s="36"/>
    </row>
    <row r="293" ht="12.75" customHeight="1">
      <c r="I293" s="36"/>
    </row>
    <row r="294" ht="12.75" customHeight="1">
      <c r="I294" s="36"/>
    </row>
    <row r="295" ht="12.75" customHeight="1">
      <c r="I295" s="36"/>
    </row>
    <row r="296" ht="12.75" customHeight="1">
      <c r="I296" s="36"/>
    </row>
    <row r="297" ht="12.75" customHeight="1">
      <c r="I297" s="36"/>
    </row>
    <row r="298" ht="12.75" customHeight="1">
      <c r="I298" s="36"/>
    </row>
    <row r="299" ht="12.75" customHeight="1">
      <c r="I299" s="36"/>
    </row>
    <row r="300" ht="12.75" customHeight="1">
      <c r="I300" s="36"/>
    </row>
    <row r="301" ht="12.75" customHeight="1">
      <c r="I301" s="36"/>
    </row>
    <row r="302" ht="12.75" customHeight="1">
      <c r="I302" s="36"/>
    </row>
    <row r="303" ht="12.75" customHeight="1">
      <c r="I303" s="36"/>
    </row>
    <row r="304" ht="12.75" customHeight="1">
      <c r="I304" s="36"/>
    </row>
    <row r="305" ht="12.75" customHeight="1">
      <c r="I305" s="36"/>
    </row>
    <row r="306" ht="12.75" customHeight="1">
      <c r="I306" s="36"/>
    </row>
    <row r="307" ht="12.75" customHeight="1">
      <c r="I307" s="36"/>
    </row>
    <row r="308" ht="12.75" customHeight="1">
      <c r="I308" s="36"/>
    </row>
    <row r="309" ht="12.75" customHeight="1">
      <c r="I309" s="36"/>
    </row>
    <row r="310" ht="12.75" customHeight="1">
      <c r="I310" s="36"/>
    </row>
    <row r="311" ht="12.75" customHeight="1">
      <c r="I311" s="36"/>
    </row>
    <row r="312" ht="12.75" customHeight="1">
      <c r="I312" s="36"/>
    </row>
    <row r="313" ht="12.75" customHeight="1">
      <c r="I313" s="36"/>
    </row>
    <row r="314" ht="12.75" customHeight="1">
      <c r="I314" s="36"/>
    </row>
    <row r="315" ht="12.75" customHeight="1">
      <c r="I315" s="36"/>
    </row>
    <row r="316" ht="12.75" customHeight="1">
      <c r="I316" s="36"/>
    </row>
    <row r="317" ht="12.75" customHeight="1">
      <c r="I317" s="36"/>
    </row>
    <row r="318" ht="12.75" customHeight="1">
      <c r="I318" s="36"/>
    </row>
    <row r="319" ht="12.75" customHeight="1">
      <c r="I319" s="36"/>
    </row>
    <row r="320" ht="12.75" customHeight="1">
      <c r="I320" s="36"/>
    </row>
    <row r="321" ht="12.75" customHeight="1">
      <c r="I321" s="36"/>
    </row>
    <row r="322" ht="12.75" customHeight="1">
      <c r="I322" s="36"/>
    </row>
    <row r="323" ht="12.75" customHeight="1">
      <c r="I323" s="36"/>
    </row>
    <row r="324" ht="12.75" customHeight="1">
      <c r="I324" s="36"/>
    </row>
    <row r="325" ht="12.75" customHeight="1">
      <c r="I325" s="36"/>
    </row>
    <row r="326" ht="12.75" customHeight="1">
      <c r="I326" s="36"/>
    </row>
    <row r="327" ht="12.75" customHeight="1">
      <c r="I327" s="36"/>
    </row>
    <row r="328" ht="12.75" customHeight="1">
      <c r="I328" s="36"/>
    </row>
    <row r="329" ht="12.75" customHeight="1">
      <c r="I329" s="36"/>
    </row>
    <row r="330" ht="12.75" customHeight="1">
      <c r="I330" s="36"/>
    </row>
    <row r="331" ht="12.75" customHeight="1">
      <c r="I331" s="36"/>
    </row>
    <row r="332" ht="12.75" customHeight="1">
      <c r="I332" s="36"/>
    </row>
    <row r="333" ht="12.75" customHeight="1">
      <c r="I333" s="36"/>
    </row>
    <row r="334" ht="12.75" customHeight="1">
      <c r="I334" s="36"/>
    </row>
    <row r="335" ht="12.75" customHeight="1">
      <c r="I335" s="36"/>
    </row>
    <row r="336" ht="12.75" customHeight="1">
      <c r="I336" s="36"/>
    </row>
    <row r="337" ht="12.75" customHeight="1">
      <c r="I337" s="36"/>
    </row>
    <row r="338" ht="12.75" customHeight="1">
      <c r="I338" s="36"/>
    </row>
    <row r="339" ht="12.75" customHeight="1">
      <c r="I339" s="36"/>
    </row>
    <row r="340" ht="12.75" customHeight="1">
      <c r="I340" s="36"/>
    </row>
    <row r="341" ht="12.75" customHeight="1">
      <c r="I341" s="36"/>
    </row>
    <row r="342" ht="12.75" customHeight="1">
      <c r="I342" s="36"/>
    </row>
    <row r="343" ht="12.75" customHeight="1">
      <c r="I343" s="36"/>
    </row>
    <row r="344" ht="12.75" customHeight="1">
      <c r="I344" s="36"/>
    </row>
    <row r="345" ht="12.75" customHeight="1">
      <c r="I345" s="36"/>
    </row>
    <row r="346" ht="12.75" customHeight="1">
      <c r="I346" s="36"/>
    </row>
    <row r="347" ht="12.75" customHeight="1">
      <c r="I347" s="36"/>
    </row>
    <row r="348" ht="12.75" customHeight="1">
      <c r="I348" s="36"/>
    </row>
    <row r="349" ht="12.75" customHeight="1">
      <c r="I349" s="36"/>
    </row>
    <row r="350" ht="12.75" customHeight="1">
      <c r="I350" s="36"/>
    </row>
    <row r="351" ht="12.75" customHeight="1">
      <c r="I351" s="36"/>
    </row>
    <row r="352" ht="12.75" customHeight="1">
      <c r="I352" s="36"/>
    </row>
    <row r="353" ht="12.75" customHeight="1">
      <c r="I353" s="36"/>
    </row>
    <row r="354" ht="12.75" customHeight="1">
      <c r="I354" s="36"/>
    </row>
    <row r="355" ht="12.75" customHeight="1">
      <c r="I355" s="36"/>
    </row>
    <row r="356" ht="12.75" customHeight="1">
      <c r="I356" s="36"/>
    </row>
    <row r="357" ht="12.75" customHeight="1">
      <c r="I357" s="36"/>
    </row>
    <row r="358" ht="12.75" customHeight="1">
      <c r="I358" s="36"/>
    </row>
    <row r="359" ht="12.75" customHeight="1">
      <c r="I359" s="36"/>
    </row>
    <row r="360" ht="12.75" customHeight="1">
      <c r="I360" s="36"/>
    </row>
    <row r="361" ht="12.75" customHeight="1">
      <c r="I361" s="36"/>
    </row>
    <row r="362" ht="12.75" customHeight="1">
      <c r="I362" s="36"/>
    </row>
    <row r="363" ht="12.75" customHeight="1">
      <c r="I363" s="36"/>
    </row>
    <row r="364" ht="12.75" customHeight="1">
      <c r="I364" s="36"/>
    </row>
    <row r="365" ht="12.75" customHeight="1">
      <c r="I365" s="36"/>
    </row>
    <row r="366" ht="12.75" customHeight="1">
      <c r="I366" s="36"/>
    </row>
    <row r="367" ht="12.75" customHeight="1">
      <c r="I367" s="36"/>
    </row>
    <row r="368" ht="12.75" customHeight="1">
      <c r="I368" s="36"/>
    </row>
    <row r="369" ht="12.75" customHeight="1">
      <c r="I369" s="36"/>
    </row>
    <row r="370" ht="12.75" customHeight="1">
      <c r="I370" s="36"/>
    </row>
    <row r="371" ht="12.75" customHeight="1">
      <c r="I371" s="36"/>
    </row>
    <row r="372" ht="12.75" customHeight="1">
      <c r="I372" s="36"/>
    </row>
    <row r="373" ht="12.75" customHeight="1">
      <c r="I373" s="36"/>
    </row>
    <row r="374" ht="12.75" customHeight="1">
      <c r="I374" s="36"/>
    </row>
    <row r="375" ht="12.75" customHeight="1">
      <c r="I375" s="36"/>
    </row>
    <row r="376" ht="12.75" customHeight="1">
      <c r="I376" s="36"/>
    </row>
    <row r="377" ht="12.75" customHeight="1">
      <c r="I377" s="36"/>
    </row>
    <row r="378" ht="12.75" customHeight="1">
      <c r="I378" s="36"/>
    </row>
    <row r="379" ht="12.75" customHeight="1">
      <c r="I379" s="36"/>
    </row>
    <row r="380" ht="12.75" customHeight="1">
      <c r="I380" s="36"/>
    </row>
    <row r="381" ht="12.75" customHeight="1">
      <c r="I381" s="36"/>
    </row>
    <row r="382" ht="12.75" customHeight="1">
      <c r="I382" s="36"/>
    </row>
    <row r="383" ht="12.75" customHeight="1">
      <c r="I383" s="36"/>
    </row>
    <row r="384" ht="12.75" customHeight="1">
      <c r="I384" s="36"/>
    </row>
    <row r="385" ht="12.75" customHeight="1">
      <c r="I385" s="36"/>
    </row>
    <row r="386" ht="12.75" customHeight="1">
      <c r="I386" s="36"/>
    </row>
    <row r="387" ht="12.75" customHeight="1">
      <c r="I387" s="36"/>
    </row>
    <row r="388" ht="12.75" customHeight="1">
      <c r="I388" s="36"/>
    </row>
    <row r="389" ht="12.75" customHeight="1">
      <c r="I389" s="36"/>
    </row>
    <row r="390" ht="12.75" customHeight="1">
      <c r="I390" s="36"/>
    </row>
    <row r="391" ht="12.75" customHeight="1">
      <c r="I391" s="36"/>
    </row>
    <row r="392" ht="12.75" customHeight="1">
      <c r="I392" s="36"/>
    </row>
    <row r="393" ht="12.75" customHeight="1">
      <c r="I393" s="36"/>
    </row>
    <row r="394" ht="12.75" customHeight="1">
      <c r="I394" s="36"/>
    </row>
    <row r="395" ht="12.75" customHeight="1">
      <c r="I395" s="36"/>
    </row>
    <row r="396" ht="12.75" customHeight="1">
      <c r="I396" s="36"/>
    </row>
    <row r="397" ht="12.75" customHeight="1">
      <c r="I397" s="36"/>
    </row>
    <row r="398" ht="12.75" customHeight="1">
      <c r="I398" s="36"/>
    </row>
    <row r="399" ht="12.75" customHeight="1">
      <c r="I399" s="36"/>
    </row>
    <row r="400" ht="12.75" customHeight="1">
      <c r="I400" s="36"/>
    </row>
    <row r="401" ht="12.75" customHeight="1">
      <c r="I401" s="36"/>
    </row>
    <row r="402" ht="12.75" customHeight="1">
      <c r="I402" s="36"/>
    </row>
    <row r="403" ht="12.75" customHeight="1">
      <c r="I403" s="36"/>
    </row>
    <row r="404" ht="12.75" customHeight="1">
      <c r="I404" s="36"/>
    </row>
    <row r="405" ht="12.75" customHeight="1">
      <c r="I405" s="36"/>
    </row>
    <row r="406" ht="12.75" customHeight="1">
      <c r="I406" s="36"/>
    </row>
    <row r="407" ht="12.75" customHeight="1">
      <c r="I407" s="36"/>
    </row>
    <row r="408" ht="12.75" customHeight="1">
      <c r="I408" s="36"/>
    </row>
    <row r="409" ht="12.75" customHeight="1">
      <c r="I409" s="36"/>
    </row>
    <row r="410" ht="12.75" customHeight="1">
      <c r="I410" s="36"/>
    </row>
    <row r="411" ht="12.75" customHeight="1">
      <c r="I411" s="36"/>
    </row>
    <row r="412" ht="12.75" customHeight="1">
      <c r="I412" s="36"/>
    </row>
    <row r="413" ht="12.75" customHeight="1">
      <c r="I413" s="36"/>
    </row>
    <row r="414" ht="12.75" customHeight="1">
      <c r="I414" s="36"/>
    </row>
    <row r="415" ht="12.75" customHeight="1">
      <c r="I415" s="36"/>
    </row>
    <row r="416" ht="12.75" customHeight="1">
      <c r="I416" s="36"/>
    </row>
    <row r="417" ht="12.75" customHeight="1">
      <c r="I417" s="36"/>
    </row>
    <row r="418" ht="12.75" customHeight="1">
      <c r="I418" s="36"/>
    </row>
    <row r="419" ht="12.75" customHeight="1">
      <c r="I419" s="36"/>
    </row>
    <row r="420" ht="12.75" customHeight="1">
      <c r="I420" s="36"/>
    </row>
    <row r="421" ht="12.75" customHeight="1">
      <c r="I421" s="36"/>
    </row>
    <row r="422" ht="12.75" customHeight="1">
      <c r="I422" s="36"/>
    </row>
    <row r="423" ht="12.75" customHeight="1">
      <c r="I423" s="36"/>
    </row>
    <row r="424" ht="12.75" customHeight="1">
      <c r="I424" s="36"/>
    </row>
    <row r="425" ht="12.75" customHeight="1">
      <c r="I425" s="36"/>
    </row>
    <row r="426" ht="12.75" customHeight="1">
      <c r="I426" s="36"/>
    </row>
    <row r="427" ht="12.75" customHeight="1">
      <c r="I427" s="36"/>
    </row>
    <row r="428" ht="12.75" customHeight="1">
      <c r="I428" s="36"/>
    </row>
    <row r="429" ht="12.75" customHeight="1">
      <c r="I429" s="36"/>
    </row>
    <row r="430" ht="12.75" customHeight="1">
      <c r="I430" s="36"/>
    </row>
    <row r="431" ht="12.75" customHeight="1">
      <c r="I431" s="36"/>
    </row>
    <row r="432" ht="12.75" customHeight="1">
      <c r="I432" s="36"/>
    </row>
    <row r="433" ht="12.75" customHeight="1">
      <c r="I433" s="36"/>
    </row>
    <row r="434" ht="12.75" customHeight="1">
      <c r="I434" s="36"/>
    </row>
    <row r="435" ht="12.75" customHeight="1">
      <c r="I435" s="36"/>
    </row>
    <row r="436" ht="12.75" customHeight="1">
      <c r="I436" s="36"/>
    </row>
    <row r="437" ht="12.75" customHeight="1">
      <c r="I437" s="36"/>
    </row>
    <row r="438" ht="12.75" customHeight="1">
      <c r="I438" s="36"/>
    </row>
    <row r="439" ht="12.75" customHeight="1">
      <c r="I439" s="36"/>
    </row>
    <row r="440" ht="12.75" customHeight="1">
      <c r="I440" s="36"/>
    </row>
    <row r="441" ht="12.75" customHeight="1">
      <c r="I441" s="36"/>
    </row>
    <row r="442" ht="12.75" customHeight="1">
      <c r="I442" s="36"/>
    </row>
    <row r="443" ht="12.75" customHeight="1">
      <c r="I443" s="36"/>
    </row>
    <row r="444" ht="12.75" customHeight="1">
      <c r="I444" s="36"/>
    </row>
    <row r="445" ht="12.75" customHeight="1">
      <c r="I445" s="36"/>
    </row>
    <row r="446" ht="12.75" customHeight="1">
      <c r="I446" s="36"/>
    </row>
    <row r="447" ht="12.75" customHeight="1">
      <c r="I447" s="36"/>
    </row>
    <row r="448" ht="12.75" customHeight="1">
      <c r="I448" s="36"/>
    </row>
    <row r="449" ht="12.75" customHeight="1">
      <c r="I449" s="36"/>
    </row>
    <row r="450" ht="12.75" customHeight="1">
      <c r="I450" s="36"/>
    </row>
    <row r="451" ht="12.75" customHeight="1">
      <c r="I451" s="36"/>
    </row>
    <row r="452" ht="12.75" customHeight="1">
      <c r="I452" s="36"/>
    </row>
    <row r="453" ht="12.75" customHeight="1">
      <c r="I453" s="36"/>
    </row>
    <row r="454" ht="12.75" customHeight="1">
      <c r="I454" s="36"/>
    </row>
    <row r="455" ht="12.75" customHeight="1">
      <c r="I455" s="36"/>
    </row>
    <row r="456" ht="12.75" customHeight="1">
      <c r="I456" s="36"/>
    </row>
    <row r="457" ht="12.75" customHeight="1">
      <c r="I457" s="36"/>
    </row>
    <row r="458" ht="12.75" customHeight="1">
      <c r="I458" s="36"/>
    </row>
    <row r="459" ht="12.75" customHeight="1">
      <c r="I459" s="36"/>
    </row>
    <row r="460" ht="12.75" customHeight="1">
      <c r="I460" s="36"/>
    </row>
    <row r="461" ht="12.75" customHeight="1">
      <c r="I461" s="36"/>
    </row>
    <row r="462" ht="12.75" customHeight="1">
      <c r="I462" s="36"/>
    </row>
    <row r="463" ht="12.75" customHeight="1">
      <c r="I463" s="36"/>
    </row>
    <row r="464" ht="12.75" customHeight="1">
      <c r="I464" s="36"/>
    </row>
    <row r="465" ht="12.75" customHeight="1">
      <c r="I465" s="36"/>
    </row>
    <row r="466" ht="12.75" customHeight="1">
      <c r="I466" s="36"/>
    </row>
    <row r="467" ht="12.75" customHeight="1">
      <c r="I467" s="36"/>
    </row>
    <row r="468" ht="12.75" customHeight="1">
      <c r="I468" s="36"/>
    </row>
    <row r="469" ht="12.75" customHeight="1">
      <c r="I469" s="36"/>
    </row>
    <row r="470" ht="12.75" customHeight="1">
      <c r="I470" s="36"/>
    </row>
    <row r="471" ht="12.75" customHeight="1">
      <c r="I471" s="36"/>
    </row>
    <row r="472" ht="12.75" customHeight="1">
      <c r="I472" s="36"/>
    </row>
    <row r="473" ht="12.75" customHeight="1">
      <c r="I473" s="36"/>
    </row>
    <row r="474" ht="12.75" customHeight="1">
      <c r="I474" s="36"/>
    </row>
    <row r="475" ht="12.75" customHeight="1">
      <c r="I475" s="36"/>
    </row>
    <row r="476" ht="12.75" customHeight="1">
      <c r="I476" s="36"/>
    </row>
    <row r="477" ht="12.75" customHeight="1">
      <c r="I477" s="36"/>
    </row>
    <row r="478" ht="12.75" customHeight="1">
      <c r="I478" s="36"/>
    </row>
    <row r="479" ht="12.75" customHeight="1">
      <c r="I479" s="36"/>
    </row>
    <row r="480" ht="12.75" customHeight="1">
      <c r="I480" s="36"/>
    </row>
    <row r="481" ht="12.75" customHeight="1">
      <c r="I481" s="36"/>
    </row>
    <row r="482" ht="12.75" customHeight="1">
      <c r="I482" s="36"/>
    </row>
    <row r="483" ht="12.75" customHeight="1">
      <c r="I483" s="36"/>
    </row>
    <row r="484" ht="12.75" customHeight="1">
      <c r="I484" s="36"/>
    </row>
    <row r="485" ht="12.75" customHeight="1">
      <c r="I485" s="36"/>
    </row>
    <row r="486" ht="12.75" customHeight="1">
      <c r="I486" s="36"/>
    </row>
    <row r="487" ht="12.75" customHeight="1">
      <c r="I487" s="36"/>
    </row>
    <row r="488" ht="12.75" customHeight="1">
      <c r="I488" s="36"/>
    </row>
    <row r="489" ht="12.75" customHeight="1">
      <c r="I489" s="36"/>
    </row>
    <row r="490" ht="12.75" customHeight="1">
      <c r="I490" s="36"/>
    </row>
    <row r="491" ht="12.75" customHeight="1">
      <c r="I491" s="36"/>
    </row>
    <row r="492" ht="12.75" customHeight="1">
      <c r="I492" s="36"/>
    </row>
    <row r="493" ht="12.75" customHeight="1">
      <c r="I493" s="36"/>
    </row>
    <row r="494" ht="12.75" customHeight="1">
      <c r="I494" s="36"/>
    </row>
    <row r="495" ht="12.75" customHeight="1">
      <c r="I495" s="36"/>
    </row>
    <row r="496" ht="12.75" customHeight="1">
      <c r="I496" s="36"/>
    </row>
    <row r="497" ht="12.75" customHeight="1">
      <c r="I497" s="36"/>
    </row>
    <row r="498" ht="12.75" customHeight="1">
      <c r="I498" s="36"/>
    </row>
    <row r="499" ht="12.75" customHeight="1">
      <c r="I499" s="36"/>
    </row>
    <row r="500" ht="12.75" customHeight="1">
      <c r="I500" s="36"/>
    </row>
    <row r="501" ht="12.75" customHeight="1">
      <c r="I501" s="36"/>
    </row>
    <row r="502" ht="12.75" customHeight="1">
      <c r="I502" s="36"/>
    </row>
    <row r="503" ht="12.75" customHeight="1">
      <c r="I503" s="36"/>
    </row>
    <row r="504" ht="12.75" customHeight="1">
      <c r="I504" s="36"/>
    </row>
    <row r="505" ht="12.75" customHeight="1">
      <c r="I505" s="36"/>
    </row>
    <row r="506" ht="12.75" customHeight="1">
      <c r="I506" s="36"/>
    </row>
    <row r="507" ht="12.75" customHeight="1">
      <c r="I507" s="36"/>
    </row>
    <row r="508" ht="12.75" customHeight="1">
      <c r="I508" s="36"/>
    </row>
    <row r="509" ht="12.75" customHeight="1">
      <c r="I509" s="36"/>
    </row>
    <row r="510" ht="12.75" customHeight="1">
      <c r="I510" s="36"/>
    </row>
    <row r="511" ht="12.75" customHeight="1">
      <c r="I511" s="36"/>
    </row>
    <row r="512" ht="12.75" customHeight="1">
      <c r="I512" s="36"/>
    </row>
    <row r="513" ht="12.75" customHeight="1">
      <c r="I513" s="36"/>
    </row>
    <row r="514" ht="12.75" customHeight="1">
      <c r="I514" s="36"/>
    </row>
    <row r="515" ht="12.75" customHeight="1">
      <c r="I515" s="36"/>
    </row>
    <row r="516" ht="12.75" customHeight="1">
      <c r="I516" s="36"/>
    </row>
    <row r="517" ht="12.75" customHeight="1">
      <c r="I517" s="36"/>
    </row>
    <row r="518" ht="12.75" customHeight="1">
      <c r="I518" s="36"/>
    </row>
    <row r="519" ht="12.75" customHeight="1">
      <c r="I519" s="36"/>
    </row>
    <row r="520" ht="12.75" customHeight="1">
      <c r="I520" s="36"/>
    </row>
    <row r="521" ht="12.75" customHeight="1">
      <c r="I521" s="36"/>
    </row>
    <row r="522" ht="12.75" customHeight="1">
      <c r="I522" s="36"/>
    </row>
    <row r="523" ht="12.75" customHeight="1">
      <c r="I523" s="36"/>
    </row>
    <row r="524" ht="12.75" customHeight="1">
      <c r="I524" s="36"/>
    </row>
    <row r="525" ht="12.75" customHeight="1">
      <c r="I525" s="36"/>
    </row>
    <row r="526" ht="12.75" customHeight="1">
      <c r="I526" s="36"/>
    </row>
    <row r="527" ht="12.75" customHeight="1">
      <c r="I527" s="36"/>
    </row>
    <row r="528" ht="12.75" customHeight="1">
      <c r="I528" s="36"/>
    </row>
    <row r="529" ht="12.75" customHeight="1">
      <c r="I529" s="36"/>
    </row>
    <row r="530" ht="12.75" customHeight="1">
      <c r="I530" s="36"/>
    </row>
    <row r="531" ht="12.75" customHeight="1">
      <c r="I531" s="36"/>
    </row>
    <row r="532" ht="12.75" customHeight="1">
      <c r="I532" s="36"/>
    </row>
    <row r="533" ht="12.75" customHeight="1">
      <c r="I533" s="36"/>
    </row>
    <row r="534" ht="12.75" customHeight="1">
      <c r="I534" s="36"/>
    </row>
    <row r="535" ht="12.75" customHeight="1">
      <c r="I535" s="36"/>
    </row>
    <row r="536" ht="12.75" customHeight="1">
      <c r="I536" s="36"/>
    </row>
    <row r="537" ht="12.75" customHeight="1">
      <c r="I537" s="36"/>
    </row>
    <row r="538" ht="12.75" customHeight="1">
      <c r="I538" s="36"/>
    </row>
    <row r="539" ht="12.75" customHeight="1">
      <c r="I539" s="36"/>
    </row>
    <row r="540" ht="12.75" customHeight="1">
      <c r="I540" s="36"/>
    </row>
    <row r="541" ht="12.75" customHeight="1">
      <c r="I541" s="36"/>
    </row>
    <row r="542" ht="12.75" customHeight="1">
      <c r="I542" s="36"/>
    </row>
    <row r="543" ht="12.75" customHeight="1">
      <c r="I543" s="36"/>
    </row>
    <row r="544" ht="12.75" customHeight="1">
      <c r="I544" s="36"/>
    </row>
    <row r="545" ht="12.75" customHeight="1">
      <c r="I545" s="36"/>
    </row>
    <row r="546" ht="12.75" customHeight="1">
      <c r="I546" s="36"/>
    </row>
    <row r="547" ht="12.75" customHeight="1">
      <c r="I547" s="36"/>
    </row>
    <row r="548" ht="12.75" customHeight="1">
      <c r="I548" s="36"/>
    </row>
    <row r="549" ht="12.75" customHeight="1">
      <c r="I549" s="36"/>
    </row>
    <row r="550" ht="12.75" customHeight="1">
      <c r="I550" s="36"/>
    </row>
    <row r="551" ht="12.75" customHeight="1">
      <c r="I551" s="36"/>
    </row>
    <row r="552" ht="12.75" customHeight="1">
      <c r="I552" s="36"/>
    </row>
    <row r="553" ht="12.75" customHeight="1">
      <c r="I553" s="36"/>
    </row>
    <row r="554" ht="12.75" customHeight="1">
      <c r="I554" s="36"/>
    </row>
    <row r="555" ht="12.75" customHeight="1">
      <c r="I555" s="36"/>
    </row>
    <row r="556" ht="12.75" customHeight="1">
      <c r="I556" s="36"/>
    </row>
    <row r="557" ht="12.75" customHeight="1">
      <c r="I557" s="36"/>
    </row>
    <row r="558" ht="12.75" customHeight="1">
      <c r="I558" s="36"/>
    </row>
    <row r="559" ht="12.75" customHeight="1">
      <c r="I559" s="36"/>
    </row>
    <row r="560" ht="12.75" customHeight="1">
      <c r="I560" s="36"/>
    </row>
    <row r="561" ht="12.75" customHeight="1">
      <c r="I561" s="36"/>
    </row>
    <row r="562" ht="12.75" customHeight="1">
      <c r="I562" s="36"/>
    </row>
    <row r="563" ht="12.75" customHeight="1">
      <c r="I563" s="36"/>
    </row>
    <row r="564" ht="12.75" customHeight="1">
      <c r="I564" s="36"/>
    </row>
    <row r="565" ht="12.75" customHeight="1">
      <c r="I565" s="36"/>
    </row>
    <row r="566" ht="12.75" customHeight="1">
      <c r="I566" s="36"/>
    </row>
    <row r="567" ht="12.75" customHeight="1">
      <c r="I567" s="36"/>
    </row>
    <row r="568" ht="12.75" customHeight="1">
      <c r="I568" s="36"/>
    </row>
    <row r="569" ht="12.75" customHeight="1">
      <c r="I569" s="36"/>
    </row>
    <row r="570" ht="12.75" customHeight="1">
      <c r="I570" s="36"/>
    </row>
    <row r="571" ht="12.75" customHeight="1">
      <c r="I571" s="36"/>
    </row>
    <row r="572" ht="12.75" customHeight="1">
      <c r="I572" s="36"/>
    </row>
    <row r="573" ht="12.75" customHeight="1">
      <c r="I573" s="36"/>
    </row>
    <row r="574" ht="12.75" customHeight="1">
      <c r="I574" s="36"/>
    </row>
    <row r="575" ht="12.75" customHeight="1">
      <c r="I575" s="36"/>
    </row>
    <row r="576" ht="12.75" customHeight="1">
      <c r="I576" s="36"/>
    </row>
    <row r="577" ht="12.75" customHeight="1">
      <c r="I577" s="36"/>
    </row>
    <row r="578" ht="12.75" customHeight="1">
      <c r="I578" s="36"/>
    </row>
    <row r="579" ht="12.75" customHeight="1">
      <c r="I579" s="36"/>
    </row>
    <row r="580" ht="12.75" customHeight="1">
      <c r="I580" s="36"/>
    </row>
    <row r="581" ht="12.75" customHeight="1">
      <c r="I581" s="36"/>
    </row>
    <row r="582" ht="12.75" customHeight="1">
      <c r="I582" s="36"/>
    </row>
    <row r="583" ht="12.75" customHeight="1">
      <c r="I583" s="36"/>
    </row>
    <row r="584" ht="12.75" customHeight="1">
      <c r="I584" s="36"/>
    </row>
    <row r="585" ht="12.75" customHeight="1">
      <c r="I585" s="36"/>
    </row>
    <row r="586" ht="12.75" customHeight="1">
      <c r="I586" s="36"/>
    </row>
    <row r="587" ht="12.75" customHeight="1">
      <c r="I587" s="36"/>
    </row>
    <row r="588" ht="12.75" customHeight="1">
      <c r="I588" s="36"/>
    </row>
    <row r="589" ht="12.75" customHeight="1">
      <c r="I589" s="36"/>
    </row>
    <row r="590" ht="12.75" customHeight="1">
      <c r="I590" s="36"/>
    </row>
    <row r="591" ht="12.75" customHeight="1">
      <c r="I591" s="36"/>
    </row>
    <row r="592" ht="12.75" customHeight="1">
      <c r="I592" s="36"/>
    </row>
    <row r="593" ht="12.75" customHeight="1">
      <c r="I593" s="36"/>
    </row>
    <row r="594" ht="12.75" customHeight="1">
      <c r="I594" s="36"/>
    </row>
    <row r="595" ht="12.75" customHeight="1">
      <c r="I595" s="36"/>
    </row>
    <row r="596" ht="12.75" customHeight="1">
      <c r="I596" s="36"/>
    </row>
    <row r="597" ht="12.75" customHeight="1">
      <c r="I597" s="36"/>
    </row>
    <row r="598" ht="12.75" customHeight="1">
      <c r="I598" s="36"/>
    </row>
    <row r="599" ht="12.75" customHeight="1">
      <c r="I599" s="36"/>
    </row>
    <row r="600" ht="12.75" customHeight="1">
      <c r="I600" s="36"/>
    </row>
    <row r="601" ht="12.75" customHeight="1">
      <c r="I601" s="36"/>
    </row>
    <row r="602" ht="12.75" customHeight="1">
      <c r="I602" s="36"/>
    </row>
    <row r="603" ht="12.75" customHeight="1">
      <c r="I603" s="36"/>
    </row>
    <row r="604" ht="12.75" customHeight="1">
      <c r="I604" s="36"/>
    </row>
    <row r="605" ht="12.75" customHeight="1">
      <c r="I605" s="36"/>
    </row>
    <row r="606" ht="12.75" customHeight="1">
      <c r="I606" s="36"/>
    </row>
    <row r="607" ht="12.75" customHeight="1">
      <c r="I607" s="36"/>
    </row>
    <row r="608" ht="12.75" customHeight="1">
      <c r="I608" s="36"/>
    </row>
    <row r="609" ht="12.75" customHeight="1">
      <c r="I609" s="36"/>
    </row>
    <row r="610" ht="12.75" customHeight="1">
      <c r="I610" s="36"/>
    </row>
    <row r="611" ht="12.75" customHeight="1">
      <c r="I611" s="36"/>
    </row>
    <row r="612" ht="12.75" customHeight="1">
      <c r="I612" s="36"/>
    </row>
    <row r="613" ht="12.75" customHeight="1">
      <c r="I613" s="36"/>
    </row>
    <row r="614" ht="12.75" customHeight="1">
      <c r="I614" s="36"/>
    </row>
    <row r="615" ht="12.75" customHeight="1">
      <c r="I615" s="36"/>
    </row>
    <row r="616" ht="12.75" customHeight="1">
      <c r="I616" s="36"/>
    </row>
    <row r="617" ht="12.75" customHeight="1">
      <c r="I617" s="36"/>
    </row>
    <row r="618" ht="12.75" customHeight="1">
      <c r="I618" s="36"/>
    </row>
    <row r="619" ht="12.75" customHeight="1">
      <c r="I619" s="36"/>
    </row>
    <row r="620" ht="12.75" customHeight="1">
      <c r="I620" s="36"/>
    </row>
    <row r="621" ht="12.75" customHeight="1">
      <c r="I621" s="36"/>
    </row>
    <row r="622" ht="12.75" customHeight="1">
      <c r="I622" s="36"/>
    </row>
    <row r="623" ht="12.75" customHeight="1">
      <c r="I623" s="36"/>
    </row>
    <row r="624" ht="12.75" customHeight="1">
      <c r="I624" s="36"/>
    </row>
    <row r="625" ht="12.75" customHeight="1">
      <c r="I625" s="36"/>
    </row>
    <row r="626" ht="12.75" customHeight="1">
      <c r="I626" s="36"/>
    </row>
    <row r="627" ht="12.75" customHeight="1">
      <c r="I627" s="36"/>
    </row>
    <row r="628" ht="12.75" customHeight="1">
      <c r="I628" s="36"/>
    </row>
    <row r="629" ht="12.75" customHeight="1">
      <c r="I629" s="36"/>
    </row>
    <row r="630" ht="12.75" customHeight="1">
      <c r="I630" s="36"/>
    </row>
    <row r="631" ht="12.75" customHeight="1">
      <c r="I631" s="36"/>
    </row>
    <row r="632" ht="12.75" customHeight="1">
      <c r="I632" s="36"/>
    </row>
    <row r="633" ht="12.75" customHeight="1">
      <c r="I633" s="36"/>
    </row>
    <row r="634" ht="12.75" customHeight="1">
      <c r="I634" s="36"/>
    </row>
    <row r="635" ht="12.75" customHeight="1">
      <c r="I635" s="36"/>
    </row>
    <row r="636" ht="12.75" customHeight="1">
      <c r="I636" s="36"/>
    </row>
    <row r="637" ht="12.75" customHeight="1">
      <c r="I637" s="36"/>
    </row>
    <row r="638" ht="12.75" customHeight="1">
      <c r="I638" s="36"/>
    </row>
    <row r="639" ht="12.75" customHeight="1">
      <c r="I639" s="36"/>
    </row>
    <row r="640" ht="12.75" customHeight="1">
      <c r="I640" s="36"/>
    </row>
    <row r="641" ht="12.75" customHeight="1">
      <c r="I641" s="36"/>
    </row>
    <row r="642" ht="12.75" customHeight="1">
      <c r="I642" s="36"/>
    </row>
    <row r="643" ht="12.75" customHeight="1">
      <c r="I643" s="36"/>
    </row>
    <row r="644" ht="12.75" customHeight="1">
      <c r="I644" s="36"/>
    </row>
    <row r="645" ht="12.75" customHeight="1">
      <c r="I645" s="36"/>
    </row>
    <row r="646" ht="12.75" customHeight="1">
      <c r="I646" s="36"/>
    </row>
    <row r="647" ht="12.75" customHeight="1">
      <c r="I647" s="36"/>
    </row>
    <row r="648" ht="12.75" customHeight="1">
      <c r="I648" s="36"/>
    </row>
    <row r="649" ht="12.75" customHeight="1">
      <c r="I649" s="36"/>
    </row>
    <row r="650" ht="12.75" customHeight="1">
      <c r="I650" s="36"/>
    </row>
    <row r="651" ht="12.75" customHeight="1">
      <c r="I651" s="36"/>
    </row>
    <row r="652" ht="12.75" customHeight="1">
      <c r="I652" s="36"/>
    </row>
    <row r="653" ht="12.75" customHeight="1">
      <c r="I653" s="36"/>
    </row>
    <row r="654" ht="12.75" customHeight="1">
      <c r="I654" s="36"/>
    </row>
    <row r="655" ht="12.75" customHeight="1">
      <c r="I655" s="36"/>
    </row>
    <row r="656" ht="12.75" customHeight="1">
      <c r="I656" s="36"/>
    </row>
    <row r="657" ht="12.75" customHeight="1">
      <c r="I657" s="36"/>
    </row>
    <row r="658" ht="12.75" customHeight="1">
      <c r="I658" s="36"/>
    </row>
    <row r="659" ht="12.75" customHeight="1">
      <c r="I659" s="36"/>
    </row>
    <row r="660" ht="12.75" customHeight="1">
      <c r="I660" s="36"/>
    </row>
    <row r="661" ht="12.75" customHeight="1">
      <c r="I661" s="36"/>
    </row>
    <row r="662" ht="12.75" customHeight="1">
      <c r="I662" s="36"/>
    </row>
    <row r="663" ht="12.75" customHeight="1">
      <c r="I663" s="36"/>
    </row>
    <row r="664" ht="12.75" customHeight="1">
      <c r="I664" s="36"/>
    </row>
    <row r="665" ht="12.75" customHeight="1">
      <c r="I665" s="36"/>
    </row>
    <row r="666" ht="12.75" customHeight="1">
      <c r="I666" s="36"/>
    </row>
    <row r="667" ht="12.75" customHeight="1">
      <c r="I667" s="36"/>
    </row>
    <row r="668" ht="12.75" customHeight="1">
      <c r="I668" s="36"/>
    </row>
    <row r="669" ht="12.75" customHeight="1">
      <c r="I669" s="36"/>
    </row>
    <row r="670" ht="12.75" customHeight="1">
      <c r="I670" s="36"/>
    </row>
    <row r="671" ht="12.75" customHeight="1">
      <c r="I671" s="36"/>
    </row>
    <row r="672" ht="12.75" customHeight="1">
      <c r="I672" s="36"/>
    </row>
    <row r="673" ht="12.75" customHeight="1">
      <c r="I673" s="36"/>
    </row>
    <row r="674" ht="12.75" customHeight="1">
      <c r="I674" s="36"/>
    </row>
    <row r="675" ht="12.75" customHeight="1">
      <c r="I675" s="36"/>
    </row>
    <row r="676" ht="12.75" customHeight="1">
      <c r="I676" s="36"/>
    </row>
    <row r="677" ht="12.75" customHeight="1">
      <c r="I677" s="36"/>
    </row>
    <row r="678" ht="12.75" customHeight="1">
      <c r="I678" s="36"/>
    </row>
    <row r="679" ht="12.75" customHeight="1">
      <c r="I679" s="36"/>
    </row>
    <row r="680" ht="12.75" customHeight="1">
      <c r="I680" s="36"/>
    </row>
    <row r="681" ht="12.75" customHeight="1">
      <c r="I681" s="36"/>
    </row>
    <row r="682" ht="12.75" customHeight="1">
      <c r="I682" s="36"/>
    </row>
    <row r="683" ht="12.75" customHeight="1">
      <c r="I683" s="36"/>
    </row>
    <row r="684" ht="12.75" customHeight="1">
      <c r="I684" s="36"/>
    </row>
    <row r="685" ht="12.75" customHeight="1">
      <c r="I685" s="36"/>
    </row>
    <row r="686" ht="12.75" customHeight="1">
      <c r="I686" s="36"/>
    </row>
    <row r="687" ht="12.75" customHeight="1">
      <c r="I687" s="36"/>
    </row>
    <row r="688" ht="12.75" customHeight="1">
      <c r="I688" s="36"/>
    </row>
    <row r="689" ht="12.75" customHeight="1">
      <c r="I689" s="36"/>
    </row>
    <row r="690" ht="12.75" customHeight="1">
      <c r="I690" s="36"/>
    </row>
    <row r="691" ht="12.75" customHeight="1">
      <c r="I691" s="36"/>
    </row>
    <row r="692" ht="12.75" customHeight="1">
      <c r="I692" s="36"/>
    </row>
    <row r="693" ht="12.75" customHeight="1">
      <c r="I693" s="36"/>
    </row>
    <row r="694" ht="12.75" customHeight="1">
      <c r="I694" s="36"/>
    </row>
    <row r="695" ht="12.75" customHeight="1">
      <c r="I695" s="36"/>
    </row>
    <row r="696" ht="12.75" customHeight="1">
      <c r="I696" s="36"/>
    </row>
    <row r="697" ht="12.75" customHeight="1">
      <c r="I697" s="36"/>
    </row>
    <row r="698" ht="12.75" customHeight="1">
      <c r="I698" s="36"/>
    </row>
    <row r="699" ht="12.75" customHeight="1">
      <c r="I699" s="36"/>
    </row>
    <row r="700" ht="12.75" customHeight="1">
      <c r="I700" s="36"/>
    </row>
    <row r="701" ht="12.75" customHeight="1">
      <c r="I701" s="36"/>
    </row>
    <row r="702" ht="12.75" customHeight="1">
      <c r="I702" s="36"/>
    </row>
    <row r="703" ht="12.75" customHeight="1">
      <c r="I703" s="36"/>
    </row>
    <row r="704" ht="12.75" customHeight="1">
      <c r="I704" s="36"/>
    </row>
    <row r="705" ht="12.75" customHeight="1">
      <c r="I705" s="36"/>
    </row>
    <row r="706" ht="12.75" customHeight="1">
      <c r="I706" s="36"/>
    </row>
    <row r="707" ht="12.75" customHeight="1">
      <c r="I707" s="36"/>
    </row>
    <row r="708" ht="12.75" customHeight="1">
      <c r="I708" s="36"/>
    </row>
    <row r="709" ht="12.75" customHeight="1">
      <c r="I709" s="36"/>
    </row>
    <row r="710" ht="12.75" customHeight="1">
      <c r="I710" s="36"/>
    </row>
    <row r="711" ht="12.75" customHeight="1">
      <c r="I711" s="36"/>
    </row>
    <row r="712" ht="12.75" customHeight="1">
      <c r="I712" s="36"/>
    </row>
    <row r="713" ht="12.75" customHeight="1">
      <c r="I713" s="36"/>
    </row>
    <row r="714" ht="12.75" customHeight="1">
      <c r="I714" s="36"/>
    </row>
    <row r="715" ht="12.75" customHeight="1">
      <c r="I715" s="36"/>
    </row>
    <row r="716" ht="12.75" customHeight="1">
      <c r="I716" s="36"/>
    </row>
    <row r="717" ht="12.75" customHeight="1">
      <c r="I717" s="36"/>
    </row>
    <row r="718" ht="12.75" customHeight="1">
      <c r="I718" s="36"/>
    </row>
    <row r="719" ht="12.75" customHeight="1">
      <c r="I719" s="36"/>
    </row>
    <row r="720" ht="12.75" customHeight="1">
      <c r="I720" s="36"/>
    </row>
    <row r="721" ht="12.75" customHeight="1">
      <c r="I721" s="36"/>
    </row>
    <row r="722" ht="12.75" customHeight="1">
      <c r="I722" s="36"/>
    </row>
    <row r="723" ht="12.75" customHeight="1">
      <c r="I723" s="36"/>
    </row>
    <row r="724" ht="12.75" customHeight="1">
      <c r="I724" s="36"/>
    </row>
    <row r="725" ht="12.75" customHeight="1">
      <c r="I725" s="36"/>
    </row>
    <row r="726" ht="12.75" customHeight="1">
      <c r="I726" s="36"/>
    </row>
    <row r="727" ht="12.75" customHeight="1">
      <c r="I727" s="36"/>
    </row>
    <row r="728" ht="12.75" customHeight="1">
      <c r="I728" s="36"/>
    </row>
    <row r="729" ht="12.75" customHeight="1">
      <c r="I729" s="36"/>
    </row>
    <row r="730" ht="12.75" customHeight="1">
      <c r="I730" s="36"/>
    </row>
    <row r="731" ht="12.75" customHeight="1">
      <c r="I731" s="36"/>
    </row>
    <row r="732" ht="12.75" customHeight="1">
      <c r="I732" s="36"/>
    </row>
    <row r="733" ht="12.75" customHeight="1">
      <c r="I733" s="36"/>
    </row>
    <row r="734" ht="12.75" customHeight="1">
      <c r="I734" s="36"/>
    </row>
    <row r="735" ht="12.75" customHeight="1">
      <c r="I735" s="36"/>
    </row>
    <row r="736" ht="12.75" customHeight="1">
      <c r="I736" s="36"/>
    </row>
    <row r="737" ht="12.75" customHeight="1">
      <c r="I737" s="36"/>
    </row>
    <row r="738" ht="12.75" customHeight="1">
      <c r="I738" s="36"/>
    </row>
    <row r="739" ht="12.75" customHeight="1">
      <c r="I739" s="36"/>
    </row>
    <row r="740" ht="12.75" customHeight="1">
      <c r="I740" s="36"/>
    </row>
    <row r="741" ht="12.75" customHeight="1">
      <c r="I741" s="36"/>
    </row>
    <row r="742" ht="12.75" customHeight="1">
      <c r="I742" s="36"/>
    </row>
    <row r="743" ht="12.75" customHeight="1">
      <c r="I743" s="36"/>
    </row>
    <row r="744" ht="12.75" customHeight="1">
      <c r="I744" s="36"/>
    </row>
    <row r="745" ht="12.75" customHeight="1">
      <c r="I745" s="36"/>
    </row>
    <row r="746" ht="12.75" customHeight="1">
      <c r="I746" s="36"/>
    </row>
    <row r="747" ht="12.75" customHeight="1">
      <c r="I747" s="36"/>
    </row>
    <row r="748" ht="12.75" customHeight="1">
      <c r="I748" s="36"/>
    </row>
    <row r="749" ht="12.75" customHeight="1">
      <c r="I749" s="36"/>
    </row>
    <row r="750" ht="12.75" customHeight="1">
      <c r="I750" s="36"/>
    </row>
    <row r="751" ht="12.75" customHeight="1">
      <c r="I751" s="36"/>
    </row>
    <row r="752" ht="12.75" customHeight="1">
      <c r="I752" s="36"/>
    </row>
    <row r="753" ht="12.75" customHeight="1">
      <c r="I753" s="36"/>
    </row>
    <row r="754" ht="12.75" customHeight="1">
      <c r="I754" s="36"/>
    </row>
    <row r="755" ht="12.75" customHeight="1">
      <c r="I755" s="36"/>
    </row>
    <row r="756" ht="12.75" customHeight="1">
      <c r="I756" s="36"/>
    </row>
    <row r="757" ht="12.75" customHeight="1">
      <c r="I757" s="36"/>
    </row>
    <row r="758" ht="12.75" customHeight="1">
      <c r="I758" s="36"/>
    </row>
    <row r="759" ht="12.75" customHeight="1">
      <c r="I759" s="36"/>
    </row>
    <row r="760" ht="12.75" customHeight="1">
      <c r="I760" s="36"/>
    </row>
    <row r="761" ht="12.75" customHeight="1">
      <c r="I761" s="36"/>
    </row>
    <row r="762" ht="12.75" customHeight="1">
      <c r="I762" s="36"/>
    </row>
    <row r="763" ht="12.75" customHeight="1">
      <c r="I763" s="36"/>
    </row>
    <row r="764" ht="12.75" customHeight="1">
      <c r="I764" s="36"/>
    </row>
    <row r="765" ht="12.75" customHeight="1">
      <c r="I765" s="36"/>
    </row>
    <row r="766" ht="12.75" customHeight="1">
      <c r="I766" s="36"/>
    </row>
    <row r="767" ht="12.75" customHeight="1">
      <c r="I767" s="36"/>
    </row>
    <row r="768" ht="12.75" customHeight="1">
      <c r="I768" s="36"/>
    </row>
    <row r="769" ht="12.75" customHeight="1">
      <c r="I769" s="36"/>
    </row>
    <row r="770" ht="12.75" customHeight="1">
      <c r="I770" s="36"/>
    </row>
    <row r="771" ht="12.75" customHeight="1">
      <c r="I771" s="36"/>
    </row>
    <row r="772" ht="12.75" customHeight="1">
      <c r="I772" s="36"/>
    </row>
    <row r="773" ht="12.75" customHeight="1">
      <c r="I773" s="36"/>
    </row>
    <row r="774" ht="12.75" customHeight="1">
      <c r="I774" s="36"/>
    </row>
    <row r="775" ht="12.75" customHeight="1">
      <c r="I775" s="36"/>
    </row>
    <row r="776" ht="12.75" customHeight="1">
      <c r="I776" s="36"/>
    </row>
    <row r="777" ht="12.75" customHeight="1">
      <c r="I777" s="36"/>
    </row>
    <row r="778" ht="12.75" customHeight="1">
      <c r="I778" s="36"/>
    </row>
    <row r="779" ht="12.75" customHeight="1">
      <c r="I779" s="36"/>
    </row>
    <row r="780" ht="12.75" customHeight="1">
      <c r="I780" s="36"/>
    </row>
    <row r="781" ht="12.75" customHeight="1">
      <c r="I781" s="36"/>
    </row>
    <row r="782" ht="12.75" customHeight="1">
      <c r="I782" s="36"/>
    </row>
    <row r="783" ht="12.75" customHeight="1">
      <c r="I783" s="36"/>
    </row>
    <row r="784" ht="12.75" customHeight="1">
      <c r="I784" s="36"/>
    </row>
    <row r="785" ht="12.75" customHeight="1">
      <c r="I785" s="36"/>
    </row>
    <row r="786" ht="12.75" customHeight="1">
      <c r="I786" s="36"/>
    </row>
    <row r="787" ht="12.75" customHeight="1">
      <c r="I787" s="36"/>
    </row>
    <row r="788" ht="12.75" customHeight="1">
      <c r="I788" s="36"/>
    </row>
    <row r="789" ht="12.75" customHeight="1">
      <c r="I789" s="36"/>
    </row>
    <row r="790" ht="12.75" customHeight="1">
      <c r="I790" s="36"/>
    </row>
    <row r="791" ht="12.75" customHeight="1">
      <c r="I791" s="36"/>
    </row>
    <row r="792" ht="12.75" customHeight="1">
      <c r="I792" s="36"/>
    </row>
    <row r="793" ht="12.75" customHeight="1">
      <c r="I793" s="36"/>
    </row>
    <row r="794" ht="12.75" customHeight="1">
      <c r="I794" s="36"/>
    </row>
    <row r="795" ht="12.75" customHeight="1">
      <c r="I795" s="36"/>
    </row>
    <row r="796" ht="12.75" customHeight="1">
      <c r="I796" s="36"/>
    </row>
    <row r="797" ht="12.75" customHeight="1">
      <c r="I797" s="36"/>
    </row>
    <row r="798" ht="12.75" customHeight="1">
      <c r="I798" s="36"/>
    </row>
    <row r="799" ht="12.75" customHeight="1">
      <c r="I799" s="36"/>
    </row>
    <row r="800" ht="12.75" customHeight="1">
      <c r="I800" s="36"/>
    </row>
    <row r="801" ht="12.75" customHeight="1">
      <c r="I801" s="36"/>
    </row>
    <row r="802" ht="12.75" customHeight="1">
      <c r="I802" s="36"/>
    </row>
    <row r="803" ht="12.75" customHeight="1">
      <c r="I803" s="36"/>
    </row>
    <row r="804" ht="12.75" customHeight="1">
      <c r="I804" s="36"/>
    </row>
    <row r="805" ht="12.75" customHeight="1">
      <c r="I805" s="36"/>
    </row>
    <row r="806" ht="12.75" customHeight="1">
      <c r="I806" s="36"/>
    </row>
    <row r="807" ht="12.75" customHeight="1">
      <c r="I807" s="36"/>
    </row>
    <row r="808" ht="12.75" customHeight="1">
      <c r="I808" s="36"/>
    </row>
    <row r="809" ht="12.75" customHeight="1">
      <c r="I809" s="36"/>
    </row>
    <row r="810" ht="12.75" customHeight="1">
      <c r="I810" s="36"/>
    </row>
    <row r="811" ht="12.75" customHeight="1">
      <c r="I811" s="36"/>
    </row>
    <row r="812" ht="12.75" customHeight="1">
      <c r="I812" s="36"/>
    </row>
    <row r="813" ht="12.75" customHeight="1">
      <c r="I813" s="36"/>
    </row>
    <row r="814" ht="12.75" customHeight="1">
      <c r="I814" s="36"/>
    </row>
    <row r="815" ht="12.75" customHeight="1">
      <c r="I815" s="36"/>
    </row>
    <row r="816" ht="12.75" customHeight="1">
      <c r="I816" s="36"/>
    </row>
    <row r="817" ht="12.75" customHeight="1">
      <c r="I817" s="36"/>
    </row>
    <row r="818" ht="12.75" customHeight="1">
      <c r="I818" s="36"/>
    </row>
    <row r="819" ht="12.75" customHeight="1">
      <c r="I819" s="36"/>
    </row>
    <row r="820" ht="12.75" customHeight="1">
      <c r="I820" s="36"/>
    </row>
    <row r="821" ht="12.75" customHeight="1">
      <c r="I821" s="36"/>
    </row>
    <row r="822" ht="12.75" customHeight="1">
      <c r="I822" s="36"/>
    </row>
    <row r="823" ht="12.75" customHeight="1">
      <c r="I823" s="36"/>
    </row>
    <row r="824" ht="12.75" customHeight="1">
      <c r="I824" s="36"/>
    </row>
    <row r="825" ht="12.75" customHeight="1">
      <c r="I825" s="36"/>
    </row>
    <row r="826" ht="12.75" customHeight="1">
      <c r="I826" s="36"/>
    </row>
    <row r="827" ht="12.75" customHeight="1">
      <c r="I827" s="36"/>
    </row>
    <row r="828" ht="12.75" customHeight="1">
      <c r="I828" s="36"/>
    </row>
    <row r="829" ht="12.75" customHeight="1">
      <c r="I829" s="36"/>
    </row>
    <row r="830" ht="12.75" customHeight="1">
      <c r="I830" s="36"/>
    </row>
    <row r="831" ht="12.75" customHeight="1">
      <c r="I831" s="36"/>
    </row>
    <row r="832" ht="12.75" customHeight="1">
      <c r="I832" s="36"/>
    </row>
    <row r="833" ht="12.75" customHeight="1">
      <c r="I833" s="36"/>
    </row>
    <row r="834" ht="12.75" customHeight="1">
      <c r="I834" s="36"/>
    </row>
    <row r="835" ht="12.75" customHeight="1">
      <c r="I835" s="36"/>
    </row>
    <row r="836" ht="12.75" customHeight="1">
      <c r="I836" s="36"/>
    </row>
    <row r="837" ht="12.75" customHeight="1">
      <c r="I837" s="36"/>
    </row>
    <row r="838" ht="12.75" customHeight="1">
      <c r="I838" s="36"/>
    </row>
    <row r="839" ht="12.75" customHeight="1">
      <c r="I839" s="36"/>
    </row>
    <row r="840" ht="12.75" customHeight="1">
      <c r="I840" s="36"/>
    </row>
    <row r="841" ht="12.75" customHeight="1">
      <c r="I841" s="36"/>
    </row>
    <row r="842" ht="12.75" customHeight="1">
      <c r="I842" s="36"/>
    </row>
    <row r="843" ht="12.75" customHeight="1">
      <c r="I843" s="36"/>
    </row>
    <row r="844" ht="12.75" customHeight="1">
      <c r="I844" s="36"/>
    </row>
    <row r="845" ht="12.75" customHeight="1">
      <c r="I845" s="36"/>
    </row>
    <row r="846" ht="12.75" customHeight="1">
      <c r="I846" s="36"/>
    </row>
    <row r="847" ht="12.75" customHeight="1">
      <c r="I847" s="36"/>
    </row>
    <row r="848" ht="12.75" customHeight="1">
      <c r="I848" s="36"/>
    </row>
    <row r="849" ht="12.75" customHeight="1">
      <c r="I849" s="36"/>
    </row>
    <row r="850" ht="12.75" customHeight="1">
      <c r="I850" s="36"/>
    </row>
    <row r="851" ht="12.75" customHeight="1">
      <c r="I851" s="36"/>
    </row>
    <row r="852" ht="12.75" customHeight="1">
      <c r="I852" s="36"/>
    </row>
    <row r="853" ht="12.75" customHeight="1">
      <c r="I853" s="36"/>
    </row>
    <row r="854" ht="12.75" customHeight="1">
      <c r="I854" s="36"/>
    </row>
    <row r="855" ht="12.75" customHeight="1">
      <c r="I855" s="36"/>
    </row>
    <row r="856" ht="12.75" customHeight="1">
      <c r="I856" s="36"/>
    </row>
    <row r="857" ht="12.75" customHeight="1">
      <c r="I857" s="36"/>
    </row>
    <row r="858" ht="12.75" customHeight="1">
      <c r="I858" s="36"/>
    </row>
    <row r="859" ht="12.75" customHeight="1">
      <c r="I859" s="36"/>
    </row>
    <row r="860" ht="12.75" customHeight="1">
      <c r="I860" s="36"/>
    </row>
    <row r="861" ht="12.75" customHeight="1">
      <c r="I861" s="36"/>
    </row>
    <row r="862" ht="12.75" customHeight="1">
      <c r="I862" s="36"/>
    </row>
    <row r="863" ht="12.75" customHeight="1">
      <c r="I863" s="36"/>
    </row>
    <row r="864" ht="12.75" customHeight="1">
      <c r="I864" s="36"/>
    </row>
    <row r="865" ht="12.75" customHeight="1">
      <c r="I865" s="36"/>
    </row>
    <row r="866" ht="12.75" customHeight="1">
      <c r="I866" s="36"/>
    </row>
    <row r="867" ht="12.75" customHeight="1">
      <c r="I867" s="36"/>
    </row>
    <row r="868" ht="12.75" customHeight="1">
      <c r="I868" s="36"/>
    </row>
    <row r="869" ht="12.75" customHeight="1">
      <c r="I869" s="36"/>
    </row>
    <row r="870" ht="12.75" customHeight="1">
      <c r="I870" s="36"/>
    </row>
    <row r="871" ht="12.75" customHeight="1">
      <c r="I871" s="36"/>
    </row>
    <row r="872" ht="12.75" customHeight="1">
      <c r="I872" s="36"/>
    </row>
    <row r="873" ht="12.75" customHeight="1">
      <c r="I873" s="36"/>
    </row>
    <row r="874" ht="12.75" customHeight="1">
      <c r="I874" s="36"/>
    </row>
    <row r="875" ht="12.75" customHeight="1">
      <c r="I875" s="36"/>
    </row>
    <row r="876" ht="12.75" customHeight="1">
      <c r="I876" s="36"/>
    </row>
    <row r="877" ht="12.75" customHeight="1">
      <c r="I877" s="36"/>
    </row>
    <row r="878" ht="12.75" customHeight="1">
      <c r="I878" s="36"/>
    </row>
    <row r="879" ht="12.75" customHeight="1">
      <c r="I879" s="36"/>
    </row>
    <row r="880" ht="12.75" customHeight="1">
      <c r="I880" s="36"/>
    </row>
    <row r="881" ht="12.75" customHeight="1">
      <c r="I881" s="36"/>
    </row>
    <row r="882" ht="12.75" customHeight="1">
      <c r="I882" s="36"/>
    </row>
    <row r="883" ht="12.75" customHeight="1">
      <c r="I883" s="36"/>
    </row>
    <row r="884" ht="12.75" customHeight="1">
      <c r="I884" s="36"/>
    </row>
    <row r="885" ht="12.75" customHeight="1">
      <c r="I885" s="36"/>
    </row>
    <row r="886" ht="12.75" customHeight="1">
      <c r="I886" s="36"/>
    </row>
    <row r="887" ht="12.75" customHeight="1">
      <c r="I887" s="36"/>
    </row>
    <row r="888" ht="12.75" customHeight="1">
      <c r="I888" s="36"/>
    </row>
    <row r="889" ht="12.75" customHeight="1">
      <c r="I889" s="36"/>
    </row>
    <row r="890" ht="12.75" customHeight="1">
      <c r="I890" s="36"/>
    </row>
    <row r="891" ht="12.75" customHeight="1">
      <c r="I891" s="36"/>
    </row>
    <row r="892" ht="12.75" customHeight="1">
      <c r="I892" s="36"/>
    </row>
    <row r="893" ht="12.75" customHeight="1">
      <c r="I893" s="36"/>
    </row>
    <row r="894" ht="12.75" customHeight="1">
      <c r="I894" s="36"/>
    </row>
    <row r="895" ht="12.75" customHeight="1">
      <c r="I895" s="36"/>
    </row>
    <row r="896" ht="12.75" customHeight="1">
      <c r="I896" s="36"/>
    </row>
    <row r="897" ht="12.75" customHeight="1">
      <c r="I897" s="36"/>
    </row>
    <row r="898" ht="12.75" customHeight="1">
      <c r="I898" s="36"/>
    </row>
    <row r="899" ht="12.75" customHeight="1">
      <c r="I899" s="36"/>
    </row>
    <row r="900" ht="12.75" customHeight="1">
      <c r="I900" s="36"/>
    </row>
    <row r="901" ht="12.75" customHeight="1">
      <c r="I901" s="36"/>
    </row>
    <row r="902" ht="12.75" customHeight="1">
      <c r="I902" s="36"/>
    </row>
    <row r="903" ht="12.75" customHeight="1">
      <c r="I903" s="36"/>
    </row>
    <row r="904" ht="12.75" customHeight="1">
      <c r="I904" s="36"/>
    </row>
    <row r="905" ht="12.75" customHeight="1">
      <c r="I905" s="36"/>
    </row>
    <row r="906" ht="12.75" customHeight="1">
      <c r="I906" s="36"/>
    </row>
    <row r="907" ht="12.75" customHeight="1">
      <c r="I907" s="36"/>
    </row>
    <row r="908" ht="12.75" customHeight="1">
      <c r="I908" s="36"/>
    </row>
    <row r="909" ht="12.75" customHeight="1">
      <c r="I909" s="36"/>
    </row>
    <row r="910" ht="12.75" customHeight="1">
      <c r="I910" s="36"/>
    </row>
    <row r="911" ht="12.75" customHeight="1">
      <c r="I911" s="36"/>
    </row>
    <row r="912" ht="12.75" customHeight="1">
      <c r="I912" s="36"/>
    </row>
    <row r="913" ht="12.75" customHeight="1">
      <c r="I913" s="36"/>
    </row>
    <row r="914" ht="12.75" customHeight="1">
      <c r="I914" s="36"/>
    </row>
    <row r="915" ht="12.75" customHeight="1">
      <c r="I915" s="36"/>
    </row>
    <row r="916" ht="12.75" customHeight="1">
      <c r="I916" s="36"/>
    </row>
    <row r="917" ht="12.75" customHeight="1">
      <c r="I917" s="36"/>
    </row>
    <row r="918" ht="12.75" customHeight="1">
      <c r="I918" s="36"/>
    </row>
    <row r="919" ht="12.75" customHeight="1">
      <c r="I919" s="36"/>
    </row>
    <row r="920" ht="12.75" customHeight="1">
      <c r="I920" s="36"/>
    </row>
    <row r="921" ht="12.75" customHeight="1">
      <c r="I921" s="36"/>
    </row>
    <row r="922" ht="12.75" customHeight="1">
      <c r="I922" s="36"/>
    </row>
    <row r="923" ht="12.75" customHeight="1">
      <c r="I923" s="36"/>
    </row>
    <row r="924" ht="12.75" customHeight="1">
      <c r="I924" s="36"/>
    </row>
    <row r="925" ht="12.75" customHeight="1">
      <c r="I925" s="36"/>
    </row>
    <row r="926" ht="12.75" customHeight="1">
      <c r="I926" s="36"/>
    </row>
    <row r="927" ht="12.75" customHeight="1">
      <c r="I927" s="36"/>
    </row>
    <row r="928" ht="12.75" customHeight="1">
      <c r="I928" s="36"/>
    </row>
    <row r="929" ht="12.75" customHeight="1">
      <c r="I929" s="36"/>
    </row>
    <row r="930" ht="12.75" customHeight="1">
      <c r="I930" s="36"/>
    </row>
    <row r="931" ht="12.75" customHeight="1">
      <c r="I931" s="36"/>
    </row>
    <row r="932" ht="12.75" customHeight="1">
      <c r="I932" s="36"/>
    </row>
    <row r="933" ht="12.75" customHeight="1">
      <c r="I933" s="36"/>
    </row>
    <row r="934" ht="12.75" customHeight="1">
      <c r="I934" s="36"/>
    </row>
    <row r="935" ht="12.75" customHeight="1">
      <c r="I935" s="36"/>
    </row>
    <row r="936" ht="12.75" customHeight="1">
      <c r="I936" s="36"/>
    </row>
    <row r="937" ht="12.75" customHeight="1">
      <c r="I937" s="36"/>
    </row>
    <row r="938" ht="12.75" customHeight="1">
      <c r="I938" s="36"/>
    </row>
    <row r="939" ht="12.75" customHeight="1">
      <c r="I939" s="36"/>
    </row>
    <row r="940" ht="12.75" customHeight="1">
      <c r="I940" s="36"/>
    </row>
    <row r="941" ht="12.75" customHeight="1">
      <c r="I941" s="36"/>
    </row>
    <row r="942" ht="12.75" customHeight="1">
      <c r="I942" s="36"/>
    </row>
    <row r="943" ht="12.75" customHeight="1">
      <c r="I943" s="36"/>
    </row>
    <row r="944" ht="12.75" customHeight="1">
      <c r="I944" s="36"/>
    </row>
    <row r="945" ht="12.75" customHeight="1">
      <c r="I945" s="36"/>
    </row>
    <row r="946" ht="12.75" customHeight="1">
      <c r="I946" s="36"/>
    </row>
    <row r="947" ht="12.75" customHeight="1">
      <c r="I947" s="36"/>
    </row>
    <row r="948" ht="12.75" customHeight="1">
      <c r="I948" s="36"/>
    </row>
    <row r="949" ht="12.75" customHeight="1">
      <c r="I949" s="36"/>
    </row>
    <row r="950" ht="12.75" customHeight="1">
      <c r="I950" s="36"/>
    </row>
    <row r="951" ht="12.75" customHeight="1">
      <c r="I951" s="36"/>
    </row>
    <row r="952" ht="12.75" customHeight="1">
      <c r="I952" s="36"/>
    </row>
    <row r="953" ht="12.75" customHeight="1">
      <c r="I953" s="36"/>
    </row>
    <row r="954" ht="12.75" customHeight="1">
      <c r="I954" s="36"/>
    </row>
    <row r="955" ht="12.75" customHeight="1">
      <c r="I955" s="36"/>
    </row>
    <row r="956" ht="12.75" customHeight="1">
      <c r="I956" s="36"/>
    </row>
    <row r="957" ht="12.75" customHeight="1">
      <c r="I957" s="36"/>
    </row>
    <row r="958" ht="12.75" customHeight="1">
      <c r="I958" s="36"/>
    </row>
    <row r="959" ht="12.75" customHeight="1">
      <c r="I959" s="36"/>
    </row>
    <row r="960" ht="12.75" customHeight="1">
      <c r="I960" s="36"/>
    </row>
    <row r="961" ht="12.75" customHeight="1">
      <c r="I961" s="36"/>
    </row>
    <row r="962" ht="12.75" customHeight="1">
      <c r="I962" s="36"/>
    </row>
    <row r="963" ht="12.75" customHeight="1">
      <c r="I963" s="36"/>
    </row>
    <row r="964" ht="12.75" customHeight="1">
      <c r="I964" s="36"/>
    </row>
    <row r="965" ht="12.75" customHeight="1">
      <c r="I965" s="36"/>
    </row>
    <row r="966" ht="12.75" customHeight="1">
      <c r="I966" s="36"/>
    </row>
    <row r="967" ht="12.75" customHeight="1">
      <c r="I967" s="36"/>
    </row>
    <row r="968" ht="12.75" customHeight="1">
      <c r="I968" s="36"/>
    </row>
    <row r="969" ht="12.75" customHeight="1">
      <c r="I969" s="36"/>
    </row>
    <row r="970" ht="12.75" customHeight="1">
      <c r="I970" s="36"/>
    </row>
    <row r="971" ht="12.75" customHeight="1">
      <c r="I971" s="36"/>
    </row>
    <row r="972" ht="12.75" customHeight="1">
      <c r="I972" s="36"/>
    </row>
    <row r="973" ht="12.75" customHeight="1">
      <c r="I973" s="36"/>
    </row>
    <row r="974" ht="12.75" customHeight="1">
      <c r="I974" s="36"/>
    </row>
    <row r="975" ht="12.75" customHeight="1">
      <c r="I975" s="36"/>
    </row>
    <row r="976" ht="12.75" customHeight="1">
      <c r="I976" s="36"/>
    </row>
    <row r="977" ht="12.75" customHeight="1">
      <c r="I977" s="36"/>
    </row>
    <row r="978" ht="12.75" customHeight="1">
      <c r="I978" s="36"/>
    </row>
    <row r="979" ht="12.75" customHeight="1">
      <c r="I979" s="36"/>
    </row>
    <row r="980" ht="12.75" customHeight="1">
      <c r="I980" s="36"/>
    </row>
    <row r="981" ht="12.75" customHeight="1">
      <c r="I981" s="36"/>
    </row>
    <row r="982" ht="12.75" customHeight="1">
      <c r="I982" s="36"/>
    </row>
    <row r="983" ht="12.75" customHeight="1">
      <c r="I983" s="36"/>
    </row>
    <row r="984" ht="12.75" customHeight="1">
      <c r="I984" s="36"/>
    </row>
    <row r="985" ht="12.75" customHeight="1">
      <c r="I985" s="36"/>
    </row>
    <row r="986" ht="12.75" customHeight="1">
      <c r="I986" s="36"/>
    </row>
    <row r="987" ht="12.75" customHeight="1">
      <c r="I987" s="36"/>
    </row>
    <row r="988" ht="12.75" customHeight="1">
      <c r="I988" s="36"/>
    </row>
    <row r="989" ht="12.75" customHeight="1">
      <c r="I989" s="36"/>
    </row>
    <row r="990" ht="12.75" customHeight="1">
      <c r="I990" s="36"/>
    </row>
    <row r="991" ht="12.75" customHeight="1">
      <c r="I991" s="36"/>
    </row>
    <row r="992" ht="12.75" customHeight="1">
      <c r="I992" s="36"/>
    </row>
    <row r="993" ht="12.75" customHeight="1">
      <c r="I993" s="36"/>
    </row>
    <row r="994" ht="12.75" customHeight="1">
      <c r="I994" s="36"/>
    </row>
    <row r="995" ht="12.75" customHeight="1">
      <c r="I995" s="36"/>
    </row>
    <row r="996" ht="12.75" customHeight="1">
      <c r="I996" s="36"/>
    </row>
    <row r="997" ht="12.75" customHeight="1">
      <c r="I997" s="36"/>
    </row>
    <row r="998" ht="12.75" customHeight="1">
      <c r="I998" s="36"/>
    </row>
    <row r="999" ht="12.75" customHeight="1">
      <c r="I999" s="36"/>
    </row>
    <row r="1000" ht="12.75" customHeight="1">
      <c r="I1000" s="36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